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E:\CARPETAS AGUAS\VIGENCIA 2023\PETICIONES\NOVIEMBRE\"/>
    </mc:Choice>
  </mc:AlternateContent>
  <xr:revisionPtr revIDLastSave="0" documentId="13_ncr:1_{52986206-DA0D-47C4-AD4A-17D6728F0E9C}" xr6:coauthVersionLast="47" xr6:coauthVersionMax="47" xr10:uidLastSave="{00000000-0000-0000-0000-000000000000}"/>
  <bookViews>
    <workbookView xWindow="-110" yWindow="-110" windowWidth="19420" windowHeight="10300" activeTab="1" xr2:uid="{00000000-000D-0000-FFFF-FFFF00000000}"/>
  </bookViews>
  <sheets>
    <sheet name="FESTIVOS" sheetId="4" r:id="rId1"/>
    <sheet name="Consolidado" sheetId="6" r:id="rId2"/>
    <sheet name="PET PLANTA" sheetId="2" r:id="rId3"/>
    <sheet name="GRAFICOS (3)" sheetId="7" r:id="rId4"/>
  </sheets>
  <definedNames>
    <definedName name="_xlnm.Print_Area" localSheetId="2">'PET PLANTA'!$B$1:$AQ$8</definedName>
    <definedName name="INSTALACION" localSheetId="1">#REF!</definedName>
    <definedName name="INSTALACION" localSheetId="3">#REF!</definedName>
    <definedName name="INSTALACION">'PET PLANTA'!$Q:$Q</definedName>
    <definedName name="PRESTACION" localSheetId="1">#REF!</definedName>
    <definedName name="PRESTACION" localSheetId="3">#REF!</definedName>
    <definedName name="PRESTACION">'PET PLANTA'!$R:$R</definedName>
    <definedName name="_xlnm.Print_Titles" localSheetId="2">'PET PLANTA'!$1:$8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4" i="2" l="1"/>
  <c r="Z14" i="2"/>
  <c r="Y14" i="2"/>
  <c r="X14" i="2"/>
  <c r="L14" i="2"/>
  <c r="G14" i="2"/>
  <c r="AH14" i="2" l="1"/>
  <c r="AG14" i="2"/>
  <c r="AF14" i="2"/>
  <c r="AE14" i="2"/>
  <c r="AD14" i="2"/>
  <c r="AC14" i="2"/>
  <c r="W14" i="2"/>
  <c r="R14" i="2"/>
  <c r="Q14" i="2"/>
  <c r="O14" i="2"/>
  <c r="M14" i="2"/>
  <c r="K14" i="2"/>
  <c r="J14" i="2"/>
  <c r="I14" i="2"/>
  <c r="H14" i="2"/>
  <c r="D16" i="2" l="1"/>
  <c r="D17" i="2"/>
  <c r="F59" i="7" l="1"/>
  <c r="F58" i="7"/>
  <c r="F60" i="7" s="1"/>
  <c r="E53" i="7"/>
  <c r="F52" i="7" s="1"/>
  <c r="E20" i="7"/>
  <c r="F18" i="7" s="1"/>
  <c r="E11" i="7"/>
  <c r="F10" i="7" s="1"/>
  <c r="H15" i="6"/>
  <c r="G15" i="6"/>
  <c r="F15" i="6"/>
  <c r="E15" i="6"/>
  <c r="D15" i="6"/>
  <c r="C15" i="6"/>
  <c r="B11" i="6"/>
  <c r="F50" i="7" l="1"/>
  <c r="F53" i="7" s="1"/>
  <c r="F51" i="7"/>
  <c r="F8" i="7"/>
  <c r="F9" i="7"/>
  <c r="F19" i="7"/>
  <c r="F11" i="7" l="1"/>
  <c r="AO8" i="2"/>
</calcChain>
</file>

<file path=xl/sharedStrings.xml><?xml version="1.0" encoding="utf-8"?>
<sst xmlns="http://schemas.openxmlformats.org/spreadsheetml/2006/main" count="164" uniqueCount="131">
  <si>
    <t>SISTEMA DE GESTION</t>
  </si>
  <si>
    <r>
      <t xml:space="preserve">Código: </t>
    </r>
    <r>
      <rPr>
        <sz val="10"/>
        <rFont val="Arial"/>
        <family val="2"/>
      </rPr>
      <t>GCO-FR-027</t>
    </r>
  </si>
  <si>
    <r>
      <t xml:space="preserve">Página: </t>
    </r>
    <r>
      <rPr>
        <sz val="10"/>
        <rFont val="Arial"/>
        <family val="2"/>
      </rPr>
      <t>1</t>
    </r>
  </si>
  <si>
    <r>
      <t xml:space="preserve">Versión: </t>
    </r>
    <r>
      <rPr>
        <sz val="10"/>
        <rFont val="Arial"/>
        <family val="2"/>
      </rPr>
      <t>2</t>
    </r>
  </si>
  <si>
    <r>
      <t xml:space="preserve">Vigente a partir de:
</t>
    </r>
    <r>
      <rPr>
        <sz val="10"/>
        <rFont val="Arial"/>
        <family val="2"/>
      </rPr>
      <t>21-06-2019</t>
    </r>
  </si>
  <si>
    <t xml:space="preserve">No. Radicado
</t>
  </si>
  <si>
    <t>Fecha de Radicado/recepción
DD/MM/AAAA</t>
  </si>
  <si>
    <t>REMITENTE</t>
  </si>
  <si>
    <t>MECANISMO DE RECEPCIÓN</t>
  </si>
  <si>
    <t xml:space="preserve">CAUSAL (no aplica otros) </t>
  </si>
  <si>
    <t>ASUNTO DE LA SOLICITUD</t>
  </si>
  <si>
    <t>ASUNTO: RESUMEN DESCRIPCION O CAUSAL</t>
  </si>
  <si>
    <t>GESTION:OBSERVACIONES DE LA GESTION REALIZADA</t>
  </si>
  <si>
    <t>FUNCIONARIO GESTION</t>
  </si>
  <si>
    <t xml:space="preserve">TIPO (asunto)
</t>
  </si>
  <si>
    <t>ESTADO PQRSD</t>
  </si>
  <si>
    <t>TIPO RESPUESTA</t>
  </si>
  <si>
    <t>No. radicado</t>
  </si>
  <si>
    <t>Fecha respuesta</t>
  </si>
  <si>
    <t>Tiempo respuesta</t>
  </si>
  <si>
    <t>ID USUARIO/CODIGO BARRIO</t>
  </si>
  <si>
    <t>DOCUMENTO DE IDENTIDAD</t>
  </si>
  <si>
    <t>NOMBRES Y APELLIDOS</t>
  </si>
  <si>
    <t>Ventanilla atención</t>
  </si>
  <si>
    <t>Ventanilla Radicación</t>
  </si>
  <si>
    <t>Formato electrónico Pagina Web</t>
  </si>
  <si>
    <t>Correo Electrónico</t>
  </si>
  <si>
    <t>Buzon de Sugerencias</t>
  </si>
  <si>
    <t>Telefónico</t>
  </si>
  <si>
    <t>Comercial</t>
  </si>
  <si>
    <t>Acueducto</t>
  </si>
  <si>
    <t>Alcantarillado</t>
  </si>
  <si>
    <t>Petición</t>
  </si>
  <si>
    <t>Queja</t>
  </si>
  <si>
    <t>Reclamo</t>
  </si>
  <si>
    <t>Sugerencia</t>
  </si>
  <si>
    <t>Denuncia</t>
  </si>
  <si>
    <t>Otros</t>
  </si>
  <si>
    <t>Facturación</t>
  </si>
  <si>
    <t>Otro</t>
  </si>
  <si>
    <t>Instalacion</t>
  </si>
  <si>
    <t>prestacion</t>
  </si>
  <si>
    <t>SOL.INF.</t>
  </si>
  <si>
    <t>SOL.INF.   OTRAS ENTIDADES</t>
  </si>
  <si>
    <t>OTROS</t>
  </si>
  <si>
    <t>CERRADA</t>
  </si>
  <si>
    <t>ABIERTA</t>
  </si>
  <si>
    <t>POSITIVA</t>
  </si>
  <si>
    <t>NEGATIVA</t>
  </si>
  <si>
    <t>FORMATO CAPTURA GESTIÓN PQRSD</t>
  </si>
  <si>
    <r>
      <t xml:space="preserve">Código: </t>
    </r>
    <r>
      <rPr>
        <sz val="10"/>
        <rFont val="Arial"/>
        <family val="2"/>
      </rPr>
      <t>GCO-FR-028</t>
    </r>
  </si>
  <si>
    <t>Dependencia:</t>
  </si>
  <si>
    <t>Periodo reportado:</t>
  </si>
  <si>
    <t>PQRSD</t>
  </si>
  <si>
    <t>ítem</t>
  </si>
  <si>
    <t>No</t>
  </si>
  <si>
    <t>Mecanismo de recepción</t>
  </si>
  <si>
    <t>Observación</t>
  </si>
  <si>
    <t>Ventanilla de atención</t>
  </si>
  <si>
    <t>Ventanilla de Radicación</t>
  </si>
  <si>
    <t>Formato electrónico Página web</t>
  </si>
  <si>
    <t>Correo</t>
  </si>
  <si>
    <t>Buzón de Sugerencias</t>
  </si>
  <si>
    <t>Telefónica</t>
  </si>
  <si>
    <t>Tiempo promedio respuesta</t>
  </si>
  <si>
    <t xml:space="preserve">Peticiones </t>
  </si>
  <si>
    <t>Quejas</t>
  </si>
  <si>
    <t>Reclamos</t>
  </si>
  <si>
    <t>Sugerencias</t>
  </si>
  <si>
    <t>Solicitud de disponibilidad y certificados</t>
  </si>
  <si>
    <t>Denuncias</t>
  </si>
  <si>
    <t>TOTAL PQRSD</t>
  </si>
  <si>
    <t>No. Total PQRSD respuesta positiva</t>
  </si>
  <si>
    <t>No. total PQRSD respuesta negativa</t>
  </si>
  <si>
    <t>No total de derechos de petición (escritos-verbales)</t>
  </si>
  <si>
    <t>No.total de solicitudes de información</t>
  </si>
  <si>
    <t>No Total de solicitudes de información positiva</t>
  </si>
  <si>
    <t>No. Total de solicitudes de información negativa</t>
  </si>
  <si>
    <t>No. Total de solicitudes de información negativa por inesistencia de la información solicitada</t>
  </si>
  <si>
    <t>No. Total de solicitudes de información REMITIDAS a otras entidades</t>
  </si>
  <si>
    <r>
      <t>Petición</t>
    </r>
    <r>
      <rPr>
        <sz val="10"/>
        <color rgb="FF000000"/>
        <rFont val="Arial"/>
        <family val="2"/>
      </rPr>
      <t xml:space="preserve">: Derecho fundamental que tiene toda persona a presentar solicitudes respetuosas a las autoridades por motivos de interés general o particular y a obtener su pronta resolución: </t>
    </r>
    <r>
      <rPr>
        <b/>
        <sz val="10"/>
        <color rgb="FF000000"/>
        <rFont val="Arial"/>
        <family val="2"/>
      </rPr>
      <t>Variables</t>
    </r>
    <r>
      <rPr>
        <sz val="10"/>
        <color rgb="FF000000"/>
        <rFont val="Arial"/>
        <family val="2"/>
      </rPr>
      <t>:Solicitudes de documentos o Información, Solicitudes de información pública, Petición entre autoridades, Consultas y /o peticiones comerciales, Consultas y/o peticiones Administrativas, Copias de Documentos, Acciones constitucionales: tutelas, acciones populares,  acciones de grupo, acciones de cumplimiento, demandas.</t>
    </r>
  </si>
  <si>
    <r>
      <t>Queja</t>
    </r>
    <r>
      <rPr>
        <sz val="10"/>
        <color theme="1"/>
        <rFont val="Arial"/>
        <family val="2"/>
      </rPr>
      <t xml:space="preserve">: Cuando  se formula una manifestación de protesta, censura, descontento o inconformidad  en relación con una conducta que considera  irregular de uno o varios  servidores   públicos  o  contratistas,  en  desarrollo   de  sus  funciones  o durante la prestación de sus servicios. </t>
    </r>
    <r>
      <rPr>
        <b/>
        <sz val="10"/>
        <color theme="1"/>
        <rFont val="Arial"/>
        <family val="2"/>
      </rPr>
      <t>Variables</t>
    </r>
    <r>
      <rPr>
        <sz val="10"/>
        <color theme="1"/>
        <rFont val="Arial"/>
        <family val="2"/>
      </rPr>
      <t>: Funcionario, Contratista</t>
    </r>
  </si>
  <si>
    <r>
      <t>Reclamo:</t>
    </r>
    <r>
      <rPr>
        <sz val="10"/>
        <color theme="1"/>
        <rFont val="Arial"/>
        <family val="2"/>
      </rPr>
      <t xml:space="preserve"> Cuando  se exige, reivindica o demanda  ante la entidad una solución, ya  sea  por  motivo   de  interés  general  o  particular,   referente  a  la  indebida prestación de un servicio o falta de atención de una solicitud.  </t>
    </r>
    <r>
      <rPr>
        <b/>
        <sz val="10"/>
        <color theme="1"/>
        <rFont val="Arial"/>
        <family val="2"/>
      </rPr>
      <t>Variable</t>
    </r>
    <r>
      <rPr>
        <sz val="10"/>
        <color theme="1"/>
        <rFont val="Arial"/>
        <family val="2"/>
      </rPr>
      <t>s:Facturación (comercial), Instalación   (acueducto-alcantarillado),Prestación   (acueducto-alcantarillado), Recursos (prestación- e instalación del servicio).</t>
    </r>
  </si>
  <si>
    <r>
      <t xml:space="preserve">Sugerencia: </t>
    </r>
    <r>
      <rPr>
        <sz val="10"/>
        <color rgb="FF000000"/>
        <rFont val="Arial"/>
        <family val="2"/>
      </rPr>
      <t xml:space="preserve">Cuando se presenta a la entidad la manifestación  de una idea o propuesta para mejorar la prestación de un servicio o la gestión institucional. </t>
    </r>
    <r>
      <rPr>
        <b/>
        <sz val="10"/>
        <color rgb="FF000000"/>
        <rFont val="Arial"/>
        <family val="2"/>
      </rPr>
      <t>Variables</t>
    </r>
    <r>
      <rPr>
        <sz val="10"/>
        <color rgb="FF000000"/>
        <rFont val="Arial"/>
        <family val="2"/>
      </rPr>
      <t>:Sugerencia, Felicitación, Otros (PQRSD).</t>
    </r>
  </si>
  <si>
    <r>
      <t>Denuncia</t>
    </r>
    <r>
      <rPr>
        <sz val="10"/>
        <color theme="1"/>
        <rFont val="Ariall"/>
      </rPr>
      <t>: Cuando se pone en conocimiento de la entidad una conducta presuntamente irregular  para que se adelante la correspondiente  investigación. Para Aguas de Barrancabermeja S.A. E.S.P., será toda denuncia realizada por los usuarios del servicio de acueducto y alcantarillado propias de las conductas oponibles al contrato de condiciones uniformes según el Manual de Defraudación de Fluidos aprobado por la empresa en la Resolución interna 367 de 2017., siendo así se convierte en denuncia la puesta en conocimiento de cualquier mecanismo clandestino o alterando los sistemas de control o aparatos contadores con los cuales se apropie de agua en perjuicio ajeno.</t>
    </r>
    <r>
      <rPr>
        <b/>
        <sz val="10"/>
        <color theme="1"/>
        <rFont val="Ariall"/>
      </rPr>
      <t xml:space="preserve"> Variables</t>
    </r>
    <r>
      <rPr>
        <sz val="10"/>
        <color theme="1"/>
        <rFont val="Ariall"/>
      </rPr>
      <t>:Adulterar la conexión, acometida o aparatos de medición, Retiro del aparato de medición con el fin de dejar paso  directo o cambio del mismo por otro no autorizado por la  Empresa, Intervenir el visor del medidor de tal manera que se impida,  dificulte o modifique su lectura, alterar su normal  funcionamiento, ejecución de una acometida clandestina, bypass,  suministrar agua a un usuario con diferente uso del  servicio, Utilizar el servicio a través de una o varias acometidas  fraudulentas, entre otros.</t>
    </r>
  </si>
  <si>
    <t>Canales de atención</t>
  </si>
  <si>
    <t>Cantidad</t>
  </si>
  <si>
    <t>%</t>
  </si>
  <si>
    <t>Línea de 116</t>
  </si>
  <si>
    <t>Total</t>
  </si>
  <si>
    <t>Tipificación</t>
  </si>
  <si>
    <t>Solicitudes de Información</t>
  </si>
  <si>
    <t>Otras Peticiones</t>
  </si>
  <si>
    <t>TOTAL DE PETICIONES</t>
  </si>
  <si>
    <t>RESPUESTAS POSITIVAS</t>
  </si>
  <si>
    <t>RESPUESTAS NEGATIVAS</t>
  </si>
  <si>
    <t>NA</t>
  </si>
  <si>
    <t>ADMINISTRATIVA</t>
  </si>
  <si>
    <t>PLANTA</t>
  </si>
  <si>
    <t>CERRADAS</t>
  </si>
  <si>
    <t>ABIERTAS</t>
  </si>
  <si>
    <t>Ventanilla de atencion</t>
  </si>
  <si>
    <t>SE DIO RESPUESTA DENTRO DEL TERMINO DE LEY</t>
  </si>
  <si>
    <t>4.3</t>
  </si>
  <si>
    <t>Fuente de Información: Informes remitidos por procesos</t>
  </si>
  <si>
    <t>140-010996-2</t>
  </si>
  <si>
    <t xml:space="preserve">CONSEJO LABORAL AFROCOLOMBIANO- FRANCISCO JAVIER MARRUGO ZAMBRANO  </t>
  </si>
  <si>
    <t>140-011010-2</t>
  </si>
  <si>
    <t xml:space="preserve">PERSONERIA DE BARRANCABERMEJA </t>
  </si>
  <si>
    <t>140-011031-2</t>
  </si>
  <si>
    <t>CONTRALORIA MUNICIPAL- MARIA DEL PILAR SUAREZ RODRIGUEZ</t>
  </si>
  <si>
    <t xml:space="preserve">SOLICITUD DE INFORMACION </t>
  </si>
  <si>
    <t>SOLICITUD DE INFORMACION LABORAL DE COMUNIDADES NEGRAS, AFROCOLOMBIANAS, RAIZALES Y PALENQUERAS</t>
  </si>
  <si>
    <t>OFICIO EN CONSOLIDACIÓN DE INFORMACIÓN PARA DAR RESPUESTA, SE ENCUENTRA EN LOS TERMINOS VENCIDOS PERO SE LE DARA RESPUESTA.</t>
  </si>
  <si>
    <t xml:space="preserve">INFORMACION CAPACIDAD SALARIAL </t>
  </si>
  <si>
    <t>SOLICTUD DE INFORMACIÓN CAPACIDAD SALARIAL DE UN TRABAJADOR DE AGUAS DE BARRANCABERMEJA S.A.E.S.P.</t>
  </si>
  <si>
    <t>SE ENCUENTRA EN PROCESO DE CONSOLIDACION DE INFORMACION Y EN LOS TERMINOS VIGENTES PARA DAR RESPUESTA.</t>
  </si>
  <si>
    <t xml:space="preserve">REQUERIMIENTO MANUAL DE FUNCIONES </t>
  </si>
  <si>
    <t>SOLICITUD DE PUBLICACION DE LOS MANUALES DE FUNCIONES Y COMPETENCIAS DE LA EMPRESA  AGUAS DE BARRANCABERMEJA S.A.E.S.P.</t>
  </si>
  <si>
    <t xml:space="preserve">SE PROYECTO LA RESPUESTA DEL REQUERIMIENTO DE FUNCIONES,EN LOS TERMINOS ESTABLECIDOS </t>
  </si>
  <si>
    <t>140-009716-1</t>
  </si>
  <si>
    <t>2023140-011047-2</t>
  </si>
  <si>
    <t>LUIS MANUEL HERRERA</t>
  </si>
  <si>
    <t xml:space="preserve">PETICION DE INFORMACION </t>
  </si>
  <si>
    <t>SOLICITUD INFORMACION CONVENIOS</t>
  </si>
  <si>
    <t xml:space="preserve">GENERAL </t>
  </si>
  <si>
    <t>2023-110-009966-1</t>
  </si>
  <si>
    <t>2.25</t>
  </si>
  <si>
    <t>Corte de la Información: NOVIEMBRE 2023</t>
  </si>
  <si>
    <t>NOVIEMBRE</t>
  </si>
  <si>
    <t>INFORME CONSOLIDADO DE PETICIONES NOVIEMBRE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</si>
</sst>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35">
    <font>
      <sz val="11"/>
      <color theme="1"/>
      <name val="Calibri"/>
      <family val="2"/>
      <scheme val="minor"/>
    </font>
    <font>
      <b/>
      <sz val="11"/>
      <color theme="1"/>
      <name val="Calibri"/>
      <family val="2"/>
      <scheme val="minor"/>
    </font>
    <font>
      <b/>
      <sz val="14"/>
      <color theme="1"/>
      <name val="Arial"/>
      <family val="2"/>
    </font>
    <font>
      <b/>
      <sz val="24"/>
      <color theme="1"/>
      <name val="Arial"/>
      <family val="2"/>
    </font>
    <font>
      <b/>
      <sz val="10"/>
      <name val="Arial"/>
      <family val="2"/>
    </font>
    <font>
      <sz val="10"/>
      <name val="Arial"/>
      <family val="2"/>
    </font>
    <font>
      <sz val="14"/>
      <color theme="1"/>
      <name val="Calibri"/>
      <family val="2"/>
      <scheme val="minor"/>
    </font>
    <font>
      <b/>
      <sz val="22"/>
      <color theme="1"/>
      <name val="Arial"/>
      <family val="2"/>
    </font>
    <font>
      <b/>
      <sz val="12"/>
      <color theme="1"/>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sz val="11"/>
      <color rgb="FF000000"/>
      <name val="Liberation Sans"/>
    </font>
    <font>
      <sz val="8"/>
      <name val="Calibri"/>
      <family val="2"/>
      <scheme val="minor"/>
    </font>
    <font>
      <sz val="16"/>
      <color theme="1"/>
      <name val="Calibri"/>
      <family val="2"/>
      <scheme val="minor"/>
    </font>
    <font>
      <u/>
      <sz val="11"/>
      <color theme="10"/>
      <name val="Calibri"/>
      <family val="2"/>
      <scheme val="minor"/>
    </font>
    <font>
      <sz val="11"/>
      <color theme="1"/>
      <name val="Calibri"/>
      <family val="2"/>
      <scheme val="minor"/>
    </font>
    <font>
      <b/>
      <sz val="14"/>
      <color theme="0"/>
      <name val="Calibri"/>
      <family val="2"/>
      <scheme val="minor"/>
    </font>
    <font>
      <b/>
      <sz val="18"/>
      <color theme="0"/>
      <name val="Calibri"/>
      <family val="2"/>
      <scheme val="minor"/>
    </font>
    <font>
      <b/>
      <sz val="28"/>
      <color theme="0"/>
      <name val="Calibri"/>
      <family val="2"/>
      <scheme val="minor"/>
    </font>
    <font>
      <b/>
      <sz val="16"/>
      <color theme="1"/>
      <name val="Arial"/>
      <family val="2"/>
    </font>
    <font>
      <b/>
      <sz val="12"/>
      <color theme="1"/>
      <name val="Arial"/>
      <family val="2"/>
    </font>
    <font>
      <b/>
      <sz val="9"/>
      <color theme="1"/>
      <name val="Arial"/>
      <family val="2"/>
    </font>
    <font>
      <b/>
      <sz val="8"/>
      <color theme="1"/>
      <name val="Arial"/>
      <family val="2"/>
    </font>
    <font>
      <sz val="12"/>
      <color theme="1"/>
      <name val="Arial"/>
      <family val="2"/>
    </font>
    <font>
      <sz val="10"/>
      <color theme="1"/>
      <name val="Arial"/>
      <family val="2"/>
    </font>
    <font>
      <b/>
      <sz val="10"/>
      <color rgb="FF000000"/>
      <name val="Arial"/>
      <family val="2"/>
    </font>
    <font>
      <sz val="10"/>
      <color rgb="FF000000"/>
      <name val="Arial"/>
      <family val="2"/>
    </font>
    <font>
      <b/>
      <sz val="10"/>
      <color theme="1"/>
      <name val="Arial"/>
      <family val="2"/>
    </font>
    <font>
      <b/>
      <sz val="10"/>
      <color theme="1"/>
      <name val="Ariall"/>
    </font>
    <font>
      <sz val="10"/>
      <color theme="1"/>
      <name val="Ariall"/>
    </font>
    <font>
      <b/>
      <sz val="11"/>
      <color rgb="FF000000"/>
      <name val="Calibri"/>
      <family val="2"/>
      <scheme val="minor"/>
    </font>
    <font>
      <sz val="11"/>
      <color rgb="FF000000"/>
      <name val="Calibri"/>
      <family val="2"/>
      <scheme val="minor"/>
    </font>
    <font>
      <b/>
      <i/>
      <sz val="11"/>
      <color rgb="FF000000"/>
      <name val="Calibri"/>
      <family val="2"/>
      <scheme val="minor"/>
    </font>
    <font>
      <b/>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BC0499"/>
        <bgColor indexed="64"/>
      </patternFill>
    </fill>
    <fill>
      <patternFill patternType="solid">
        <fgColor rgb="FF00B0F0"/>
        <bgColor indexed="64"/>
      </patternFill>
    </fill>
    <fill>
      <patternFill patternType="solid">
        <fgColor rgb="FF002060"/>
        <bgColor indexed="64"/>
      </patternFill>
    </fill>
  </fills>
  <borders count="6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4">
    <xf numFmtId="0" fontId="0" fillId="0" borderId="0"/>
    <xf numFmtId="0" fontId="12" fillId="0" borderId="0"/>
    <xf numFmtId="0" fontId="15" fillId="0" borderId="0" applyNumberFormat="0" applyFill="0" applyBorder="0" applyAlignment="0" applyProtection="0"/>
    <xf numFmtId="9" fontId="16" fillId="0" borderId="0" applyFont="0" applyFill="0" applyBorder="0" applyAlignment="0" applyProtection="0"/>
  </cellStyleXfs>
  <cellXfs count="202">
    <xf numFmtId="0" fontId="0" fillId="0" borderId="0" xfId="0"/>
    <xf numFmtId="0" fontId="6" fillId="0" borderId="0" xfId="0" applyFont="1"/>
    <xf numFmtId="2" fontId="0" fillId="0" borderId="0" xfId="0" applyNumberFormat="1"/>
    <xf numFmtId="0" fontId="0" fillId="0" borderId="32" xfId="0" applyBorder="1" applyAlignment="1">
      <alignment horizontal="center" vertical="center" wrapText="1"/>
    </xf>
    <xf numFmtId="0" fontId="0" fillId="0" borderId="32" xfId="0" applyBorder="1" applyAlignment="1">
      <alignment horizontal="center" vertical="center"/>
    </xf>
    <xf numFmtId="0" fontId="0" fillId="0" borderId="0" xfId="0" applyAlignment="1">
      <alignment horizontal="center" vertical="center"/>
    </xf>
    <xf numFmtId="0" fontId="0" fillId="2" borderId="0" xfId="0" applyFill="1"/>
    <xf numFmtId="0" fontId="10" fillId="0" borderId="0" xfId="0" applyFont="1" applyAlignment="1">
      <alignment wrapText="1"/>
    </xf>
    <xf numFmtId="14" fontId="0" fillId="0" borderId="0" xfId="0" applyNumberFormat="1"/>
    <xf numFmtId="14" fontId="0" fillId="0" borderId="32" xfId="0" applyNumberFormat="1" applyBorder="1" applyAlignment="1">
      <alignment horizontal="center" vertical="center"/>
    </xf>
    <xf numFmtId="0" fontId="0" fillId="0" borderId="32" xfId="0" applyBorder="1"/>
    <xf numFmtId="1" fontId="6" fillId="0" borderId="0" xfId="0" applyNumberFormat="1" applyFont="1" applyAlignment="1">
      <alignment horizontal="center" vertical="center"/>
    </xf>
    <xf numFmtId="1" fontId="0" fillId="0" borderId="0" xfId="0" applyNumberFormat="1" applyAlignment="1">
      <alignment horizontal="center" vertical="center"/>
    </xf>
    <xf numFmtId="0" fontId="0" fillId="0" borderId="34" xfId="0" applyBorder="1"/>
    <xf numFmtId="1" fontId="0" fillId="0" borderId="35" xfId="0" applyNumberFormat="1" applyBorder="1" applyAlignment="1">
      <alignment horizontal="center" vertical="center"/>
    </xf>
    <xf numFmtId="164" fontId="0" fillId="0" borderId="0" xfId="0" applyNumberFormat="1"/>
    <xf numFmtId="0" fontId="0" fillId="0" borderId="0" xfId="0" applyAlignment="1">
      <alignment wrapText="1"/>
    </xf>
    <xf numFmtId="49" fontId="0" fillId="0" borderId="0" xfId="0" applyNumberFormat="1" applyAlignment="1">
      <alignment horizontal="center" vertical="center"/>
    </xf>
    <xf numFmtId="164" fontId="0" fillId="0" borderId="0" xfId="0" applyNumberFormat="1" applyAlignment="1">
      <alignment horizontal="center" vertical="center"/>
    </xf>
    <xf numFmtId="0" fontId="10"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64" fontId="19" fillId="4" borderId="32" xfId="0" applyNumberFormat="1" applyFont="1" applyFill="1" applyBorder="1" applyAlignment="1">
      <alignment horizontal="center" vertical="center"/>
    </xf>
    <xf numFmtId="1" fontId="18" fillId="4" borderId="32" xfId="0" applyNumberFormat="1" applyFont="1" applyFill="1" applyBorder="1" applyAlignment="1">
      <alignment horizontal="center" vertical="center"/>
    </xf>
    <xf numFmtId="2" fontId="17" fillId="4" borderId="32" xfId="0" applyNumberFormat="1" applyFont="1" applyFill="1" applyBorder="1" applyAlignment="1">
      <alignment horizontal="center" vertical="center"/>
    </xf>
    <xf numFmtId="0" fontId="11" fillId="0" borderId="0" xfId="0" applyFont="1"/>
    <xf numFmtId="0" fontId="14" fillId="0" borderId="0" xfId="0" applyFont="1"/>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left" vertical="center" wrapText="1"/>
    </xf>
    <xf numFmtId="17" fontId="9" fillId="0" borderId="10" xfId="0" applyNumberFormat="1" applyFont="1" applyBorder="1" applyAlignment="1">
      <alignment horizontal="center" vertical="center" wrapText="1"/>
    </xf>
    <xf numFmtId="0" fontId="11" fillId="0" borderId="0" xfId="0" applyFont="1" applyAlignment="1">
      <alignment vertical="center"/>
    </xf>
    <xf numFmtId="0" fontId="21" fillId="0" borderId="40" xfId="0" applyFont="1" applyBorder="1" applyAlignment="1">
      <alignment horizontal="center" vertical="center"/>
    </xf>
    <xf numFmtId="0" fontId="22" fillId="0" borderId="42" xfId="0" applyFont="1" applyBorder="1" applyAlignment="1">
      <alignment horizontal="center" vertical="center" wrapText="1"/>
    </xf>
    <xf numFmtId="0" fontId="23" fillId="0" borderId="42" xfId="0" applyFont="1" applyBorder="1" applyAlignment="1">
      <alignment horizontal="center" vertical="center" wrapText="1"/>
    </xf>
    <xf numFmtId="0" fontId="24" fillId="0" borderId="43" xfId="0" applyFont="1" applyBorder="1" applyAlignment="1">
      <alignment horizontal="justify" vertical="center" wrapText="1"/>
    </xf>
    <xf numFmtId="0" fontId="24" fillId="0" borderId="32" xfId="0" applyFont="1" applyBorder="1" applyAlignment="1">
      <alignment horizontal="center" vertical="center"/>
    </xf>
    <xf numFmtId="0" fontId="24" fillId="0" borderId="34" xfId="0" applyFont="1" applyBorder="1" applyAlignment="1">
      <alignment horizontal="center" vertical="center"/>
    </xf>
    <xf numFmtId="0" fontId="24" fillId="0" borderId="44" xfId="0" applyFont="1" applyBorder="1" applyAlignment="1">
      <alignment horizontal="justify" vertical="center" wrapText="1"/>
    </xf>
    <xf numFmtId="0" fontId="21" fillId="0" borderId="44" xfId="0" applyFont="1" applyBorder="1" applyAlignment="1">
      <alignment horizontal="justify" vertical="center" wrapText="1"/>
    </xf>
    <xf numFmtId="1" fontId="24" fillId="0" borderId="32" xfId="0" applyNumberFormat="1" applyFont="1" applyBorder="1" applyAlignment="1">
      <alignment horizontal="center" vertical="center"/>
    </xf>
    <xf numFmtId="0" fontId="21" fillId="0" borderId="34" xfId="0" applyFont="1" applyBorder="1" applyAlignment="1">
      <alignment horizontal="center" vertical="center"/>
    </xf>
    <xf numFmtId="1" fontId="24" fillId="0" borderId="44" xfId="0" applyNumberFormat="1" applyFont="1" applyBorder="1" applyAlignment="1">
      <alignment horizontal="justify" vertical="center" wrapText="1"/>
    </xf>
    <xf numFmtId="0" fontId="24" fillId="0" borderId="29" xfId="0" applyFont="1" applyBorder="1" applyAlignment="1">
      <alignment horizontal="justify" vertical="center" wrapText="1"/>
    </xf>
    <xf numFmtId="0" fontId="24" fillId="0" borderId="31" xfId="0" applyFont="1" applyBorder="1" applyAlignment="1">
      <alignment horizontal="center" vertical="center"/>
    </xf>
    <xf numFmtId="0" fontId="24" fillId="0" borderId="45" xfId="0" applyFont="1" applyBorder="1" applyAlignment="1">
      <alignment horizontal="center" vertical="center"/>
    </xf>
    <xf numFmtId="0" fontId="21" fillId="0" borderId="30" xfId="0" applyFont="1" applyBorder="1" applyAlignment="1">
      <alignment horizontal="justify" vertical="center" wrapText="1"/>
    </xf>
    <xf numFmtId="0" fontId="21" fillId="0" borderId="46" xfId="0" applyFont="1" applyBorder="1" applyAlignment="1">
      <alignment vertical="center"/>
    </xf>
    <xf numFmtId="0" fontId="21" fillId="0" borderId="47" xfId="0" applyFont="1" applyBorder="1" applyAlignment="1">
      <alignment horizontal="center" vertical="center"/>
    </xf>
    <xf numFmtId="0" fontId="21" fillId="0" borderId="48" xfId="0" applyFont="1" applyBorder="1" applyAlignment="1">
      <alignment vertical="center"/>
    </xf>
    <xf numFmtId="0" fontId="24" fillId="0" borderId="41"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36" xfId="0" applyFont="1" applyBorder="1" applyAlignment="1">
      <alignment horizontal="center" vertical="center"/>
    </xf>
    <xf numFmtId="0" fontId="25" fillId="0" borderId="36" xfId="0" applyFont="1" applyBorder="1" applyAlignment="1">
      <alignment horizontal="center" vertical="center"/>
    </xf>
    <xf numFmtId="0" fontId="11" fillId="0" borderId="0" xfId="0" applyFont="1" applyAlignment="1">
      <alignment horizontal="center" vertical="center"/>
    </xf>
    <xf numFmtId="0" fontId="21" fillId="0" borderId="32" xfId="0" applyFont="1" applyBorder="1" applyAlignment="1">
      <alignment horizontal="center" vertical="center" wrapText="1"/>
    </xf>
    <xf numFmtId="0" fontId="21" fillId="0" borderId="32" xfId="0" applyFont="1" applyBorder="1" applyAlignment="1">
      <alignment horizontal="center"/>
    </xf>
    <xf numFmtId="0" fontId="25" fillId="0" borderId="32" xfId="0" applyFont="1" applyBorder="1" applyAlignment="1">
      <alignment horizontal="center"/>
    </xf>
    <xf numFmtId="0" fontId="21" fillId="0" borderId="44" xfId="0" applyFont="1" applyBorder="1"/>
    <xf numFmtId="0" fontId="21" fillId="0" borderId="31" xfId="0" applyFont="1" applyBorder="1" applyAlignment="1">
      <alignment horizontal="center"/>
    </xf>
    <xf numFmtId="0" fontId="21" fillId="0" borderId="45" xfId="0" applyFont="1" applyBorder="1" applyAlignment="1">
      <alignment horizontal="center"/>
    </xf>
    <xf numFmtId="0" fontId="25" fillId="0" borderId="45" xfId="0" applyFont="1" applyBorder="1" applyAlignment="1">
      <alignment horizontal="center"/>
    </xf>
    <xf numFmtId="0" fontId="21" fillId="0" borderId="30" xfId="0" applyFont="1" applyBorder="1"/>
    <xf numFmtId="0" fontId="24" fillId="0" borderId="49" xfId="0" applyFont="1" applyBorder="1" applyAlignment="1">
      <alignment horizontal="justify" vertical="center" wrapText="1"/>
    </xf>
    <xf numFmtId="0" fontId="21" fillId="0" borderId="50" xfId="0" applyFont="1" applyBorder="1" applyAlignment="1">
      <alignment horizontal="center" vertical="center"/>
    </xf>
    <xf numFmtId="0" fontId="21" fillId="0" borderId="51" xfId="0" applyFont="1" applyBorder="1" applyAlignment="1">
      <alignment horizontal="center"/>
    </xf>
    <xf numFmtId="0" fontId="25" fillId="0" borderId="51" xfId="0" applyFont="1" applyBorder="1" applyAlignment="1">
      <alignment horizontal="center"/>
    </xf>
    <xf numFmtId="0" fontId="21" fillId="0" borderId="52" xfId="0" applyFont="1" applyBorder="1"/>
    <xf numFmtId="0" fontId="0" fillId="0" borderId="0" xfId="0" applyAlignment="1">
      <alignment horizontal="left"/>
    </xf>
    <xf numFmtId="0" fontId="31" fillId="5" borderId="57" xfId="0" applyFont="1" applyFill="1" applyBorder="1" applyAlignment="1">
      <alignment horizontal="center" vertical="center"/>
    </xf>
    <xf numFmtId="0" fontId="31" fillId="5" borderId="15" xfId="0" applyFont="1" applyFill="1" applyBorder="1" applyAlignment="1">
      <alignment horizontal="center" vertical="center"/>
    </xf>
    <xf numFmtId="0" fontId="32" fillId="0" borderId="58" xfId="0" applyFont="1" applyBorder="1" applyAlignment="1">
      <alignment vertical="center"/>
    </xf>
    <xf numFmtId="0" fontId="32" fillId="0" borderId="10" xfId="0" applyFont="1" applyBorder="1" applyAlignment="1">
      <alignment horizontal="center" vertical="center"/>
    </xf>
    <xf numFmtId="10" fontId="32" fillId="0" borderId="10" xfId="0" applyNumberFormat="1" applyFont="1" applyBorder="1" applyAlignment="1">
      <alignment horizontal="center" vertical="center"/>
    </xf>
    <xf numFmtId="9" fontId="32" fillId="0" borderId="10" xfId="0" applyNumberFormat="1" applyFont="1" applyBorder="1" applyAlignment="1">
      <alignment horizontal="center" vertical="center"/>
    </xf>
    <xf numFmtId="0" fontId="31" fillId="3" borderId="57" xfId="0" applyFont="1" applyFill="1" applyBorder="1" applyAlignment="1">
      <alignment horizontal="center" vertical="center"/>
    </xf>
    <xf numFmtId="0" fontId="31" fillId="3" borderId="15" xfId="0" applyFont="1" applyFill="1" applyBorder="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wrapText="1"/>
    </xf>
    <xf numFmtId="0" fontId="32" fillId="0" borderId="0" xfId="0" applyFont="1" applyAlignment="1">
      <alignment horizontal="center" vertical="center"/>
    </xf>
    <xf numFmtId="9" fontId="32" fillId="0" borderId="0" xfId="0" applyNumberFormat="1" applyFont="1" applyAlignment="1">
      <alignment horizontal="center" vertical="center"/>
    </xf>
    <xf numFmtId="0" fontId="32" fillId="0" borderId="0" xfId="0" applyFont="1" applyAlignment="1">
      <alignment vertical="center"/>
    </xf>
    <xf numFmtId="10" fontId="32" fillId="0" borderId="0" xfId="0" applyNumberFormat="1" applyFont="1" applyAlignment="1">
      <alignment horizontal="right" vertical="center"/>
    </xf>
    <xf numFmtId="165" fontId="32" fillId="0" borderId="10" xfId="3" applyNumberFormat="1" applyFont="1" applyBorder="1" applyAlignment="1">
      <alignment horizontal="center" vertical="center"/>
    </xf>
    <xf numFmtId="9" fontId="32" fillId="0" borderId="10" xfId="3" applyFont="1" applyBorder="1" applyAlignment="1">
      <alignment horizontal="center" vertical="center"/>
    </xf>
    <xf numFmtId="10" fontId="32" fillId="0" borderId="10" xfId="0" applyNumberFormat="1" applyFont="1" applyBorder="1" applyAlignment="1">
      <alignment horizontal="right" vertical="center"/>
    </xf>
    <xf numFmtId="164" fontId="34" fillId="0" borderId="0" xfId="0" applyNumberFormat="1" applyFont="1" applyAlignment="1">
      <alignment horizontal="center" vertical="center"/>
    </xf>
    <xf numFmtId="0" fontId="34" fillId="0" borderId="0" xfId="0" applyFont="1" applyAlignment="1">
      <alignment horizontal="center" vertical="center"/>
    </xf>
    <xf numFmtId="1" fontId="34" fillId="0" borderId="0" xfId="0" applyNumberFormat="1" applyFont="1" applyAlignment="1">
      <alignment horizontal="center" vertical="center"/>
    </xf>
    <xf numFmtId="0" fontId="31" fillId="2" borderId="0" xfId="0" applyFont="1" applyFill="1" applyAlignment="1">
      <alignment horizontal="center" vertical="center" wrapText="1"/>
    </xf>
    <xf numFmtId="0" fontId="31" fillId="2" borderId="0" xfId="0" applyFont="1" applyFill="1" applyAlignment="1">
      <alignment horizontal="center" vertical="center"/>
    </xf>
    <xf numFmtId="0" fontId="32" fillId="2" borderId="0" xfId="0" applyFont="1" applyFill="1" applyAlignment="1">
      <alignment horizontal="left" vertical="center" wrapText="1"/>
    </xf>
    <xf numFmtId="0" fontId="32" fillId="2" borderId="0" xfId="0" applyFont="1" applyFill="1" applyAlignment="1">
      <alignment horizontal="center" vertical="center"/>
    </xf>
    <xf numFmtId="10" fontId="32" fillId="2" borderId="0" xfId="0" applyNumberFormat="1" applyFont="1" applyFill="1" applyAlignment="1">
      <alignment horizontal="center" vertical="center"/>
    </xf>
    <xf numFmtId="0" fontId="32" fillId="2" borderId="0" xfId="0" applyFont="1" applyFill="1" applyAlignment="1">
      <alignment horizontal="left" vertical="center"/>
    </xf>
    <xf numFmtId="0" fontId="32" fillId="2" borderId="0" xfId="0" applyFont="1" applyFill="1" applyAlignment="1">
      <alignment vertical="center"/>
    </xf>
    <xf numFmtId="0" fontId="33" fillId="2" borderId="0" xfId="0" applyFont="1" applyFill="1" applyAlignment="1">
      <alignment horizontal="center" vertical="center"/>
    </xf>
    <xf numFmtId="9" fontId="32" fillId="2" borderId="0" xfId="0" applyNumberFormat="1" applyFont="1" applyFill="1" applyAlignment="1">
      <alignment horizontal="center" vertical="center"/>
    </xf>
    <xf numFmtId="0" fontId="0" fillId="0" borderId="32" xfId="0" applyBorder="1" applyAlignment="1">
      <alignment wrapText="1"/>
    </xf>
    <xf numFmtId="0" fontId="0" fillId="2" borderId="59" xfId="0" applyFill="1" applyBorder="1" applyAlignment="1">
      <alignment horizontal="center" vertical="center" wrapText="1"/>
    </xf>
    <xf numFmtId="0" fontId="0" fillId="0" borderId="34" xfId="0" applyBorder="1" applyAlignment="1">
      <alignment horizontal="center" vertical="center"/>
    </xf>
    <xf numFmtId="3" fontId="15" fillId="0" borderId="32" xfId="2" applyNumberFormat="1" applyBorder="1" applyAlignment="1">
      <alignment horizontal="center" vertical="center"/>
    </xf>
    <xf numFmtId="0" fontId="29" fillId="0" borderId="0" xfId="0" applyFont="1" applyAlignment="1">
      <alignment horizontal="left" vertical="center" wrapText="1"/>
    </xf>
    <xf numFmtId="0" fontId="26" fillId="0" borderId="0" xfId="0" applyFont="1" applyAlignment="1">
      <alignment horizontal="left" vertical="center" wrapText="1"/>
    </xf>
    <xf numFmtId="0" fontId="8" fillId="0" borderId="11"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21" fillId="0" borderId="25" xfId="0" applyFont="1" applyBorder="1" applyAlignment="1">
      <alignment horizontal="center" vertical="center"/>
    </xf>
    <xf numFmtId="0" fontId="21" fillId="0" borderId="39" xfId="0" applyFont="1" applyBorder="1" applyAlignment="1">
      <alignment horizontal="center" vertical="center"/>
    </xf>
    <xf numFmtId="0" fontId="21" fillId="0" borderId="29" xfId="0" applyFont="1" applyBorder="1" applyAlignment="1">
      <alignment horizontal="center" vertical="center"/>
    </xf>
    <xf numFmtId="0" fontId="21" fillId="0" borderId="41" xfId="0" applyFont="1" applyBorder="1" applyAlignment="1">
      <alignment horizontal="center" vertical="center"/>
    </xf>
    <xf numFmtId="0" fontId="21" fillId="0" borderId="31" xfId="0" applyFont="1" applyBorder="1" applyAlignment="1">
      <alignment horizontal="center" vertical="center"/>
    </xf>
    <xf numFmtId="0" fontId="21" fillId="0" borderId="36" xfId="0" applyFont="1" applyBorder="1" applyAlignment="1">
      <alignment horizontal="center" vertical="center"/>
    </xf>
    <xf numFmtId="0" fontId="21" fillId="0" borderId="34"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5" fillId="0" borderId="53" xfId="0" applyFont="1" applyBorder="1" applyAlignment="1">
      <alignment horizontal="justify" vertical="center" wrapText="1"/>
    </xf>
    <xf numFmtId="0" fontId="25" fillId="0" borderId="54" xfId="0" applyFont="1" applyBorder="1" applyAlignment="1">
      <alignment horizontal="justify" vertical="center" wrapText="1"/>
    </xf>
    <xf numFmtId="0" fontId="25" fillId="0" borderId="55" xfId="0" applyFont="1" applyBorder="1" applyAlignment="1">
      <alignment horizontal="justify" vertical="center" wrapText="1"/>
    </xf>
    <xf numFmtId="0" fontId="25" fillId="0" borderId="56" xfId="0" applyFont="1" applyBorder="1" applyAlignment="1">
      <alignment horizontal="justify" vertical="center" wrapText="1"/>
    </xf>
    <xf numFmtId="0" fontId="25" fillId="0" borderId="49" xfId="0" applyFont="1" applyBorder="1" applyAlignment="1">
      <alignment horizontal="justify" vertical="center" wrapText="1"/>
    </xf>
    <xf numFmtId="0" fontId="25" fillId="0" borderId="50" xfId="0" applyFont="1" applyBorder="1" applyAlignment="1">
      <alignment horizontal="justify" vertical="center" wrapText="1"/>
    </xf>
    <xf numFmtId="0" fontId="25" fillId="0" borderId="51" xfId="0" applyFont="1" applyBorder="1" applyAlignment="1">
      <alignment horizontal="justify" vertical="center" wrapText="1"/>
    </xf>
    <xf numFmtId="0" fontId="25" fillId="0" borderId="52" xfId="0" applyFont="1" applyBorder="1" applyAlignment="1">
      <alignment horizontal="justify" vertical="center" wrapText="1"/>
    </xf>
    <xf numFmtId="0" fontId="28" fillId="0" borderId="0" xfId="0" applyFont="1" applyAlignment="1">
      <alignment horizontal="left" vertical="center" wrapText="1"/>
    </xf>
    <xf numFmtId="0" fontId="11" fillId="0" borderId="32" xfId="0" applyFont="1" applyBorder="1" applyAlignment="1">
      <alignment horizontal="center"/>
    </xf>
    <xf numFmtId="0" fontId="20" fillId="0" borderId="32" xfId="0" applyFont="1" applyBorder="1" applyAlignment="1">
      <alignment horizontal="center" vertical="center"/>
    </xf>
    <xf numFmtId="0" fontId="4" fillId="0" borderId="32" xfId="0" applyFont="1" applyBorder="1" applyAlignment="1">
      <alignment horizontal="left" vertical="center" wrapText="1"/>
    </xf>
    <xf numFmtId="0" fontId="21" fillId="0" borderId="32" xfId="0" applyFont="1" applyBorder="1" applyAlignment="1">
      <alignment horizontal="center" vertical="center"/>
    </xf>
    <xf numFmtId="0" fontId="4" fillId="0" borderId="32" xfId="0" applyFont="1" applyBorder="1" applyAlignment="1">
      <alignment horizontal="left" vertical="top" wrapText="1"/>
    </xf>
    <xf numFmtId="0" fontId="11" fillId="0" borderId="20" xfId="0" applyFont="1" applyBorder="1" applyAlignment="1">
      <alignment horizontal="center" vertical="center" textRotation="90" wrapText="1"/>
    </xf>
    <xf numFmtId="0" fontId="11" fillId="0" borderId="27" xfId="0" applyFont="1" applyBorder="1" applyAlignment="1">
      <alignment horizontal="center" vertical="center" textRotation="90" wrapText="1"/>
    </xf>
    <xf numFmtId="0" fontId="11" fillId="0" borderId="22" xfId="0" applyFont="1" applyBorder="1" applyAlignment="1">
      <alignment horizontal="center" vertical="center" textRotation="90" wrapText="1"/>
    </xf>
    <xf numFmtId="0" fontId="11" fillId="0" borderId="24" xfId="0" applyFont="1" applyBorder="1" applyAlignment="1">
      <alignment horizontal="center" vertical="center" textRotation="90" wrapText="1"/>
    </xf>
    <xf numFmtId="0" fontId="11" fillId="0" borderId="23" xfId="0" applyFont="1" applyBorder="1" applyAlignment="1">
      <alignment horizontal="center" vertical="center" textRotation="90"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8" xfId="0" applyFont="1" applyBorder="1" applyAlignment="1">
      <alignment horizontal="center" vertical="center" wrapText="1"/>
    </xf>
    <xf numFmtId="0" fontId="11" fillId="0" borderId="19" xfId="0" applyFont="1" applyBorder="1" applyAlignment="1">
      <alignment horizontal="center" vertical="center" textRotation="90" wrapText="1"/>
    </xf>
    <xf numFmtId="0" fontId="11" fillId="0" borderId="26" xfId="0" applyFont="1" applyBorder="1" applyAlignment="1">
      <alignment horizontal="center" vertical="center" textRotation="90" wrapText="1"/>
    </xf>
    <xf numFmtId="0" fontId="11" fillId="0" borderId="21" xfId="0" applyFont="1" applyBorder="1" applyAlignment="1">
      <alignment horizontal="center" vertical="center" textRotation="90" wrapText="1"/>
    </xf>
    <xf numFmtId="0" fontId="11" fillId="0" borderId="28" xfId="0" applyFont="1" applyBorder="1" applyAlignment="1">
      <alignment horizontal="center" vertical="center" textRotation="90" wrapText="1"/>
    </xf>
    <xf numFmtId="0" fontId="11" fillId="0" borderId="31" xfId="0" applyFont="1" applyBorder="1" applyAlignment="1">
      <alignment horizontal="center" vertical="center" textRotation="90" wrapText="1"/>
    </xf>
    <xf numFmtId="0" fontId="1" fillId="3" borderId="13"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3" xfId="0"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10" xfId="0" applyFont="1" applyBorder="1" applyAlignment="1">
      <alignment horizont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1" fillId="0" borderId="16"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164" fontId="1" fillId="0" borderId="13" xfId="0" applyNumberFormat="1" applyFont="1" applyBorder="1" applyAlignment="1">
      <alignment horizontal="center" vertical="center" wrapText="1"/>
    </xf>
    <xf numFmtId="164" fontId="1" fillId="0" borderId="18"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1" fillId="0" borderId="30" xfId="0" applyFont="1" applyBorder="1" applyAlignment="1">
      <alignment horizontal="center" vertical="center" textRotation="90" wrapText="1"/>
    </xf>
    <xf numFmtId="49" fontId="1" fillId="0" borderId="13" xfId="0" applyNumberFormat="1" applyFont="1" applyBorder="1" applyAlignment="1">
      <alignment horizontal="center" vertical="center" wrapText="1"/>
    </xf>
    <xf numFmtId="49" fontId="1" fillId="0" borderId="18" xfId="0" applyNumberFormat="1" applyFont="1" applyBorder="1" applyAlignment="1">
      <alignment horizontal="center" vertical="center" wrapText="1"/>
    </xf>
    <xf numFmtId="0" fontId="1" fillId="0" borderId="13" xfId="0" applyFont="1" applyBorder="1" applyAlignment="1">
      <alignment horizontal="center" vertical="center" textRotation="90"/>
    </xf>
    <xf numFmtId="0" fontId="1" fillId="0" borderId="18" xfId="0" applyFont="1" applyBorder="1" applyAlignment="1">
      <alignment horizontal="center" vertical="center" textRotation="90"/>
    </xf>
    <xf numFmtId="0" fontId="1" fillId="0" borderId="13" xfId="0" applyFont="1" applyBorder="1" applyAlignment="1">
      <alignment horizontal="center" vertical="center" textRotation="90" wrapText="1"/>
    </xf>
    <xf numFmtId="0" fontId="1" fillId="0" borderId="18" xfId="0" applyFont="1" applyBorder="1" applyAlignment="1">
      <alignment horizontal="center" vertical="center" textRotation="90" wrapText="1"/>
    </xf>
    <xf numFmtId="0" fontId="11" fillId="0" borderId="25" xfId="0" applyFont="1" applyBorder="1" applyAlignment="1">
      <alignment horizontal="center" vertical="center" textRotation="90" wrapText="1"/>
    </xf>
    <xf numFmtId="0" fontId="11" fillId="0" borderId="17" xfId="0" applyFont="1" applyBorder="1" applyAlignment="1">
      <alignment horizontal="center" vertical="center" textRotation="90" wrapText="1"/>
    </xf>
    <xf numFmtId="164" fontId="19" fillId="6" borderId="34" xfId="0" applyNumberFormat="1" applyFont="1" applyFill="1" applyBorder="1" applyAlignment="1">
      <alignment horizontal="center" vertical="center"/>
    </xf>
    <xf numFmtId="164" fontId="19" fillId="6" borderId="4" xfId="0" applyNumberFormat="1" applyFont="1" applyFill="1" applyBorder="1" applyAlignment="1">
      <alignment horizontal="center" vertical="center"/>
    </xf>
    <xf numFmtId="164" fontId="19" fillId="6" borderId="5" xfId="0" applyNumberFormat="1" applyFont="1" applyFill="1" applyBorder="1" applyAlignment="1">
      <alignment horizontal="center" vertical="center"/>
    </xf>
    <xf numFmtId="0" fontId="8" fillId="0" borderId="31" xfId="0" applyFont="1" applyBorder="1" applyAlignment="1">
      <alignment horizontal="center" vertical="center" textRotation="90" wrapText="1"/>
    </xf>
    <xf numFmtId="0" fontId="8" fillId="0" borderId="27" xfId="0" applyFont="1" applyBorder="1" applyAlignment="1">
      <alignment horizontal="center" vertical="center" textRotation="90" wrapText="1"/>
    </xf>
    <xf numFmtId="0" fontId="11" fillId="0" borderId="29" xfId="0" applyFont="1" applyBorder="1" applyAlignment="1">
      <alignment horizontal="center" vertical="center" textRotation="90" wrapText="1"/>
    </xf>
    <xf numFmtId="0" fontId="1"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31" fillId="0" borderId="0" xfId="0" applyFont="1" applyAlignment="1">
      <alignment horizontal="center" vertical="center"/>
    </xf>
    <xf numFmtId="0" fontId="0" fillId="0" borderId="31" xfId="0" applyBorder="1"/>
    <xf numFmtId="14" fontId="0" fillId="0" borderId="31" xfId="0" applyNumberFormat="1" applyBorder="1"/>
  </cellXfs>
  <cellStyles count="4">
    <cellStyle name="Hipervínculo" xfId="2" builtinId="8"/>
    <cellStyle name="Normal" xfId="0" builtinId="0"/>
    <cellStyle name="Normal 2" xfId="1" xr:uid="{00000000-0005-0000-0000-000002000000}"/>
    <cellStyle name="Porcentaje" xfId="3" builtinId="5"/>
  </cellStyles>
  <dxfs count="0"/>
  <tableStyles count="0" defaultTableStyle="TableStyleMedium2" defaultPivotStyle="PivotStyleLight16"/>
  <colors>
    <mruColors>
      <color rgb="FFBC0499"/>
      <color rgb="FF00FF00"/>
      <color rgb="FF2640FE"/>
      <color rgb="FFFF99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CO"/>
              <a:t>Gestion ingreso por canales de atencion</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delete val="1"/>
          </c:dLbls>
          <c:cat>
            <c:strRef>
              <c:f>'GRAFICOS (3)'!$D$8:$D$10</c:f>
              <c:strCache>
                <c:ptCount val="3"/>
                <c:pt idx="0">
                  <c:v>Ventanilla Radicación</c:v>
                </c:pt>
                <c:pt idx="1">
                  <c:v>Correo Electrónico</c:v>
                </c:pt>
                <c:pt idx="2">
                  <c:v>Ventanilla de atencion</c:v>
                </c:pt>
              </c:strCache>
            </c:strRef>
          </c:cat>
          <c:val>
            <c:numRef>
              <c:f>'GRAFICOS (3)'!$E$8:$E$10</c:f>
              <c:numCache>
                <c:formatCode>General</c:formatCode>
                <c:ptCount val="3"/>
                <c:pt idx="0">
                  <c:v>4</c:v>
                </c:pt>
                <c:pt idx="1">
                  <c:v>0</c:v>
                </c:pt>
                <c:pt idx="2">
                  <c:v>0</c:v>
                </c:pt>
              </c:numCache>
            </c:numRef>
          </c:val>
          <c:extLst>
            <c:ext xmlns:c16="http://schemas.microsoft.com/office/drawing/2014/chart" uri="{C3380CC4-5D6E-409C-BE32-E72D297353CC}">
              <c16:uniqueId val="{00000000-93D0-40B0-991B-DE365C809EE0}"/>
            </c:ext>
          </c:extLst>
        </c:ser>
        <c:dLbls>
          <c:dLblPos val="ctr"/>
          <c:showLegendKey val="0"/>
          <c:showVal val="1"/>
          <c:showCatName val="0"/>
          <c:showSerName val="0"/>
          <c:showPercent val="0"/>
          <c:showBubbleSize val="0"/>
        </c:dLbls>
        <c:gapWidth val="247"/>
        <c:overlap val="-27"/>
        <c:axId val="230737096"/>
        <c:axId val="133931648"/>
      </c:barChart>
      <c:lineChart>
        <c:grouping val="standard"/>
        <c:varyColors val="0"/>
        <c:ser>
          <c:idx val="1"/>
          <c:order val="1"/>
          <c:spPr>
            <a:ln w="25400" cap="rnd">
              <a:noFill/>
              <a:round/>
            </a:ln>
            <a:effectLst/>
          </c:spPr>
          <c:marker>
            <c:symbol val="none"/>
          </c:marker>
          <c:dLbls>
            <c:dLbl>
              <c:idx val="0"/>
              <c:layout>
                <c:manualLayout>
                  <c:x val="-6.0999999999999999E-2"/>
                  <c:y val="-4.6126717720831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E7-49E8-8BE2-5CB3513AAF6F}"/>
                </c:ext>
              </c:extLst>
            </c:dLbl>
            <c:dLbl>
              <c:idx val="1"/>
              <c:layout>
                <c:manualLayout>
                  <c:x val="-5.2666666666666716E-2"/>
                  <c:y val="-4.62962962962962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A6-48CF-ACCB-8EAFDB927C61}"/>
                </c:ext>
              </c:extLst>
            </c:dLbl>
            <c:dLbl>
              <c:idx val="2"/>
              <c:layout>
                <c:manualLayout>
                  <c:x val="-5.8222222222222224E-2"/>
                  <c:y val="-7.4074074074074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A6-48CF-ACCB-8EAFDB927C6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'GRAFICOS (3)'!$D$8:$D$10</c:f>
              <c:strCache>
                <c:ptCount val="3"/>
                <c:pt idx="0">
                  <c:v>Ventanilla Radicación</c:v>
                </c:pt>
                <c:pt idx="1">
                  <c:v>Correo Electrónico</c:v>
                </c:pt>
                <c:pt idx="2">
                  <c:v>Ventanilla de atencion</c:v>
                </c:pt>
              </c:strCache>
            </c:strRef>
          </c:cat>
          <c:val>
            <c:numRef>
              <c:f>'GRAFICOS (3)'!$F$8:$F$10</c:f>
              <c:numCache>
                <c:formatCode>0.00%</c:formatCode>
                <c:ptCount val="3"/>
                <c:pt idx="0">
                  <c:v>1</c:v>
                </c:pt>
                <c:pt idx="1">
                  <c:v>0</c:v>
                </c:pt>
                <c:pt idx="2">
                  <c:v>0</c:v>
                </c:pt>
              </c:numCache>
            </c:numRef>
          </c:val>
          <c:smooth val="0"/>
          <c:extLst>
            <c:ext xmlns:c16="http://schemas.microsoft.com/office/drawing/2014/chart" uri="{C3380CC4-5D6E-409C-BE32-E72D297353CC}">
              <c16:uniqueId val="{00000001-93D0-40B0-991B-DE365C809EE0}"/>
            </c:ext>
          </c:extLst>
        </c:ser>
        <c:dLbls>
          <c:dLblPos val="ctr"/>
          <c:showLegendKey val="0"/>
          <c:showVal val="1"/>
          <c:showCatName val="0"/>
          <c:showSerName val="0"/>
          <c:showPercent val="0"/>
          <c:showBubbleSize val="0"/>
        </c:dLbls>
        <c:marker val="1"/>
        <c:smooth val="0"/>
        <c:axId val="136862144"/>
        <c:axId val="133931256"/>
      </c:lineChart>
      <c:catAx>
        <c:axId val="230737096"/>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3931648"/>
        <c:crosses val="autoZero"/>
        <c:auto val="1"/>
        <c:lblAlgn val="ctr"/>
        <c:lblOffset val="100"/>
        <c:noMultiLvlLbl val="0"/>
      </c:catAx>
      <c:valAx>
        <c:axId val="133931648"/>
        <c:scaling>
          <c:orientation val="minMax"/>
        </c:scaling>
        <c:delete val="0"/>
        <c:axPos val="l"/>
        <c:majorGridlines>
          <c:spPr>
            <a:ln>
              <a:solidFill>
                <a:schemeClr val="tx1">
                  <a:lumMod val="15000"/>
                  <a:lumOff val="85000"/>
                </a:schemeClr>
              </a:solidFill>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0737096"/>
        <c:crosses val="autoZero"/>
        <c:crossBetween val="between"/>
      </c:valAx>
      <c:valAx>
        <c:axId val="133931256"/>
        <c:scaling>
          <c:orientation val="minMax"/>
        </c:scaling>
        <c:delete val="0"/>
        <c:axPos val="r"/>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6862144"/>
        <c:crosses val="max"/>
        <c:crossBetween val="between"/>
      </c:valAx>
      <c:catAx>
        <c:axId val="136862144"/>
        <c:scaling>
          <c:orientation val="minMax"/>
        </c:scaling>
        <c:delete val="1"/>
        <c:axPos val="b"/>
        <c:numFmt formatCode="General" sourceLinked="1"/>
        <c:majorTickMark val="none"/>
        <c:minorTickMark val="none"/>
        <c:tickLblPos val="nextTo"/>
        <c:crossAx val="13393125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257175</xdr:rowOff>
    </xdr:from>
    <xdr:to>
      <xdr:col>0</xdr:col>
      <xdr:colOff>2228850</xdr:colOff>
      <xdr:row>3</xdr:row>
      <xdr:rowOff>61210</xdr:rowOff>
    </xdr:to>
    <xdr:pic>
      <xdr:nvPicPr>
        <xdr:cNvPr id="2" name="Imagen 1" descr="Inici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57175"/>
          <a:ext cx="1981200" cy="747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923018</xdr:colOff>
      <xdr:row>0</xdr:row>
      <xdr:rowOff>95250</xdr:rowOff>
    </xdr:from>
    <xdr:to>
      <xdr:col>2</xdr:col>
      <xdr:colOff>984250</xdr:colOff>
      <xdr:row>3</xdr:row>
      <xdr:rowOff>371039</xdr:rowOff>
    </xdr:to>
    <xdr:pic>
      <xdr:nvPicPr>
        <xdr:cNvPr id="2" name="Imagen 1" descr="Inici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2193" y="95250"/>
          <a:ext cx="2166257" cy="9382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542925</xdr:colOff>
      <xdr:row>2</xdr:row>
      <xdr:rowOff>0</xdr:rowOff>
    </xdr:from>
    <xdr:to>
      <xdr:col>12</xdr:col>
      <xdr:colOff>542925</xdr:colOff>
      <xdr:row>16</xdr:row>
      <xdr:rowOff>19050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D105"/>
  <sheetViews>
    <sheetView topLeftCell="A43" workbookViewId="0">
      <selection activeCell="B62" sqref="B62"/>
    </sheetView>
  </sheetViews>
  <sheetFormatPr baseColWidth="10" defaultRowHeight="14.5"/>
  <sheetData>
    <row r="4" spans="2:4">
      <c r="B4" s="8">
        <v>43831</v>
      </c>
    </row>
    <row r="5" spans="2:4">
      <c r="B5" s="8">
        <v>43836</v>
      </c>
    </row>
    <row r="6" spans="2:4">
      <c r="B6" s="8">
        <v>43913</v>
      </c>
    </row>
    <row r="7" spans="2:4">
      <c r="B7" s="8">
        <v>43930</v>
      </c>
      <c r="D7">
        <v>15</v>
      </c>
    </row>
    <row r="8" spans="2:4">
      <c r="B8" s="8">
        <v>43931</v>
      </c>
    </row>
    <row r="9" spans="2:4">
      <c r="B9" s="8">
        <v>43952</v>
      </c>
    </row>
    <row r="10" spans="2:4">
      <c r="B10" s="8">
        <v>43976</v>
      </c>
    </row>
    <row r="11" spans="2:4">
      <c r="B11" s="8">
        <v>43997</v>
      </c>
    </row>
    <row r="12" spans="2:4">
      <c r="B12" s="8">
        <v>44004</v>
      </c>
    </row>
    <row r="13" spans="2:4">
      <c r="B13" s="8">
        <v>44011</v>
      </c>
    </row>
    <row r="14" spans="2:4">
      <c r="B14" s="8">
        <v>44032</v>
      </c>
    </row>
    <row r="15" spans="2:4">
      <c r="B15" s="8">
        <v>44050</v>
      </c>
    </row>
    <row r="16" spans="2:4">
      <c r="B16" s="8">
        <v>44060</v>
      </c>
    </row>
    <row r="17" spans="2:2">
      <c r="B17" s="8">
        <v>44116</v>
      </c>
    </row>
    <row r="18" spans="2:2">
      <c r="B18" s="8">
        <v>44137</v>
      </c>
    </row>
    <row r="19" spans="2:2">
      <c r="B19" s="8">
        <v>44151</v>
      </c>
    </row>
    <row r="20" spans="2:2">
      <c r="B20" s="8">
        <v>44173</v>
      </c>
    </row>
    <row r="21" spans="2:2">
      <c r="B21" s="8">
        <v>44190</v>
      </c>
    </row>
    <row r="22" spans="2:2">
      <c r="B22" s="8">
        <v>44197</v>
      </c>
    </row>
    <row r="23" spans="2:2">
      <c r="B23" s="8">
        <v>44207</v>
      </c>
    </row>
    <row r="24" spans="2:2">
      <c r="B24" s="8">
        <v>44277</v>
      </c>
    </row>
    <row r="25" spans="2:2">
      <c r="B25" s="8">
        <v>44287</v>
      </c>
    </row>
    <row r="26" spans="2:2">
      <c r="B26" s="8">
        <v>44288</v>
      </c>
    </row>
    <row r="27" spans="2:2">
      <c r="B27" s="8">
        <v>44317</v>
      </c>
    </row>
    <row r="28" spans="2:2">
      <c r="B28" s="8">
        <v>44333</v>
      </c>
    </row>
    <row r="29" spans="2:2">
      <c r="B29" s="8">
        <v>44354</v>
      </c>
    </row>
    <row r="30" spans="2:2">
      <c r="B30" s="8">
        <v>44361</v>
      </c>
    </row>
    <row r="31" spans="2:2">
      <c r="B31" s="8">
        <v>44382</v>
      </c>
    </row>
    <row r="32" spans="2:2">
      <c r="B32" s="8">
        <v>44397</v>
      </c>
    </row>
    <row r="33" spans="2:2">
      <c r="B33" s="8">
        <v>44415</v>
      </c>
    </row>
    <row r="34" spans="2:2">
      <c r="B34" s="8">
        <v>44424</v>
      </c>
    </row>
    <row r="35" spans="2:2">
      <c r="B35" s="8">
        <v>44487</v>
      </c>
    </row>
    <row r="36" spans="2:2">
      <c r="B36" s="8">
        <v>44501</v>
      </c>
    </row>
    <row r="37" spans="2:2">
      <c r="B37" s="8">
        <v>44515</v>
      </c>
    </row>
    <row r="38" spans="2:2">
      <c r="B38" s="8">
        <v>44538</v>
      </c>
    </row>
    <row r="39" spans="2:2">
      <c r="B39" s="8">
        <v>44555</v>
      </c>
    </row>
    <row r="40" spans="2:2">
      <c r="B40" s="8">
        <v>44562</v>
      </c>
    </row>
    <row r="41" spans="2:2">
      <c r="B41" s="8">
        <v>44571</v>
      </c>
    </row>
    <row r="42" spans="2:2">
      <c r="B42" s="8">
        <v>44641</v>
      </c>
    </row>
    <row r="43" spans="2:2">
      <c r="B43" s="8">
        <v>44663</v>
      </c>
    </row>
    <row r="44" spans="2:2">
      <c r="B44" s="8">
        <v>44664</v>
      </c>
    </row>
    <row r="45" spans="2:2">
      <c r="B45" s="8">
        <v>44662</v>
      </c>
    </row>
    <row r="46" spans="2:2">
      <c r="B46" s="8">
        <v>44665</v>
      </c>
    </row>
    <row r="47" spans="2:2">
      <c r="B47" s="8">
        <v>44666</v>
      </c>
    </row>
    <row r="48" spans="2:2">
      <c r="B48" s="8">
        <v>44682</v>
      </c>
    </row>
    <row r="49" spans="2:2">
      <c r="B49" s="8">
        <v>44711</v>
      </c>
    </row>
    <row r="50" spans="2:2">
      <c r="B50" s="8">
        <v>44732</v>
      </c>
    </row>
    <row r="51" spans="2:2">
      <c r="B51" s="8">
        <v>44739</v>
      </c>
    </row>
    <row r="52" spans="2:2">
      <c r="B52" s="8">
        <v>44746</v>
      </c>
    </row>
    <row r="53" spans="2:2">
      <c r="B53" s="8">
        <v>44762</v>
      </c>
    </row>
    <row r="54" spans="2:2">
      <c r="B54" s="8">
        <v>44780</v>
      </c>
    </row>
    <row r="55" spans="2:2">
      <c r="B55" s="8">
        <v>44788</v>
      </c>
    </row>
    <row r="56" spans="2:2">
      <c r="B56" s="8">
        <v>44851</v>
      </c>
    </row>
    <row r="57" spans="2:2">
      <c r="B57" s="8">
        <v>44872</v>
      </c>
    </row>
    <row r="58" spans="2:2">
      <c r="B58" s="8">
        <v>44879</v>
      </c>
    </row>
    <row r="59" spans="2:2">
      <c r="B59" s="8">
        <v>44903</v>
      </c>
    </row>
    <row r="60" spans="2:2">
      <c r="B60" s="8">
        <v>44920</v>
      </c>
    </row>
    <row r="61" spans="2:2">
      <c r="B61" s="8">
        <v>44921</v>
      </c>
    </row>
    <row r="62" spans="2:2">
      <c r="B62" s="8">
        <v>44927</v>
      </c>
    </row>
    <row r="63" spans="2:2">
      <c r="B63" s="8">
        <v>44935</v>
      </c>
    </row>
    <row r="64" spans="2:2">
      <c r="B64" s="8">
        <v>45005</v>
      </c>
    </row>
    <row r="65" spans="2:2">
      <c r="B65" s="8">
        <v>45022</v>
      </c>
    </row>
    <row r="66" spans="2:2">
      <c r="B66" s="8">
        <v>45023</v>
      </c>
    </row>
    <row r="67" spans="2:2">
      <c r="B67" s="8">
        <v>45047</v>
      </c>
    </row>
    <row r="68" spans="2:2">
      <c r="B68" s="8">
        <v>45068</v>
      </c>
    </row>
    <row r="69" spans="2:2">
      <c r="B69" s="8">
        <v>45089</v>
      </c>
    </row>
    <row r="70" spans="2:2">
      <c r="B70" s="8">
        <v>45096</v>
      </c>
    </row>
    <row r="71" spans="2:2">
      <c r="B71" s="8">
        <v>45110</v>
      </c>
    </row>
    <row r="72" spans="2:2">
      <c r="B72" s="8">
        <v>45127</v>
      </c>
    </row>
    <row r="73" spans="2:2">
      <c r="B73" s="8">
        <v>45145</v>
      </c>
    </row>
    <row r="74" spans="2:2">
      <c r="B74" s="8">
        <v>45159</v>
      </c>
    </row>
    <row r="75" spans="2:2">
      <c r="B75" s="8">
        <v>45215</v>
      </c>
    </row>
    <row r="76" spans="2:2">
      <c r="B76" s="8">
        <v>45236</v>
      </c>
    </row>
    <row r="77" spans="2:2">
      <c r="B77" s="8">
        <v>45243</v>
      </c>
    </row>
    <row r="78" spans="2:2">
      <c r="B78" s="8">
        <v>45268</v>
      </c>
    </row>
    <row r="79" spans="2:2">
      <c r="B79" s="8">
        <v>45285</v>
      </c>
    </row>
    <row r="80" spans="2:2">
      <c r="B80" s="8">
        <v>45292</v>
      </c>
    </row>
    <row r="81" spans="2:2">
      <c r="B81" s="8">
        <v>45299</v>
      </c>
    </row>
    <row r="82" spans="2:2">
      <c r="B82" s="8">
        <v>45376</v>
      </c>
    </row>
    <row r="83" spans="2:2">
      <c r="B83" s="8">
        <v>45379</v>
      </c>
    </row>
    <row r="84" spans="2:2">
      <c r="B84" s="8">
        <v>45380</v>
      </c>
    </row>
    <row r="85" spans="2:2">
      <c r="B85" s="8">
        <v>45413</v>
      </c>
    </row>
    <row r="86" spans="2:2">
      <c r="B86" s="8">
        <v>45425</v>
      </c>
    </row>
    <row r="87" spans="2:2">
      <c r="B87" s="8">
        <v>45446</v>
      </c>
    </row>
    <row r="88" spans="2:2">
      <c r="B88" s="8">
        <v>45453</v>
      </c>
    </row>
    <row r="89" spans="2:2">
      <c r="B89" s="8">
        <v>45474</v>
      </c>
    </row>
    <row r="90" spans="2:2">
      <c r="B90" s="8">
        <v>45493</v>
      </c>
    </row>
    <row r="91" spans="2:2">
      <c r="B91" s="8">
        <v>45511</v>
      </c>
    </row>
    <row r="92" spans="2:2">
      <c r="B92" s="8">
        <v>45523</v>
      </c>
    </row>
    <row r="93" spans="2:2">
      <c r="B93" s="8">
        <v>45579</v>
      </c>
    </row>
    <row r="94" spans="2:2">
      <c r="B94" s="8">
        <v>45600</v>
      </c>
    </row>
    <row r="95" spans="2:2">
      <c r="B95" s="8">
        <v>45607</v>
      </c>
    </row>
    <row r="96" spans="2:2">
      <c r="B96" s="8">
        <v>45634</v>
      </c>
    </row>
    <row r="97" spans="2:2">
      <c r="B97" s="8">
        <v>45651</v>
      </c>
    </row>
    <row r="98" spans="2:2">
      <c r="B98" s="8">
        <v>45658</v>
      </c>
    </row>
    <row r="99" spans="2:2">
      <c r="B99" s="8">
        <v>45663</v>
      </c>
    </row>
    <row r="100" spans="2:2">
      <c r="B100" s="8">
        <v>45740</v>
      </c>
    </row>
    <row r="101" spans="2:2">
      <c r="B101" s="8">
        <v>45764</v>
      </c>
    </row>
    <row r="102" spans="2:2">
      <c r="B102" s="8">
        <v>45765</v>
      </c>
    </row>
    <row r="103" spans="2:2">
      <c r="B103" s="8">
        <v>45778</v>
      </c>
    </row>
    <row r="104" spans="2:2">
      <c r="B104" s="8">
        <v>45810</v>
      </c>
    </row>
    <row r="105" spans="2:2">
      <c r="B105" s="8">
        <v>45831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
  <sheetViews>
    <sheetView tabSelected="1" zoomScale="80" zoomScaleNormal="80" workbookViewId="0">
      <selection activeCell="F12" sqref="F12"/>
    </sheetView>
  </sheetViews>
  <sheetFormatPr baseColWidth="10" defaultColWidth="11.453125" defaultRowHeight="15.5"/>
  <cols>
    <col min="1" max="1" width="36" style="25" customWidth="1"/>
    <col min="2" max="2" width="11.7265625" style="25" bestFit="1" customWidth="1"/>
    <col min="3" max="3" width="12.54296875" style="25" customWidth="1"/>
    <col min="4" max="4" width="11.453125" style="25"/>
    <col min="5" max="5" width="13.26953125" style="25" customWidth="1"/>
    <col min="6" max="6" width="15.453125" style="25" customWidth="1"/>
    <col min="7" max="8" width="11.453125" style="25"/>
    <col min="9" max="9" width="18.1796875" style="25" customWidth="1"/>
    <col min="10" max="10" width="15.54296875" style="25" customWidth="1"/>
    <col min="11" max="16384" width="11.453125" style="25"/>
  </cols>
  <sheetData>
    <row r="1" spans="1:10" ht="24.75" customHeight="1">
      <c r="A1" s="125"/>
      <c r="B1" s="126" t="s">
        <v>0</v>
      </c>
      <c r="C1" s="126"/>
      <c r="D1" s="126"/>
      <c r="E1" s="126"/>
      <c r="F1" s="126"/>
      <c r="G1" s="126"/>
      <c r="H1" s="126"/>
      <c r="I1" s="127" t="s">
        <v>50</v>
      </c>
      <c r="J1" s="127"/>
    </row>
    <row r="2" spans="1:10" ht="24.75" customHeight="1">
      <c r="A2" s="125"/>
      <c r="B2" s="126"/>
      <c r="C2" s="126"/>
      <c r="D2" s="126"/>
      <c r="E2" s="126"/>
      <c r="F2" s="126"/>
      <c r="G2" s="126"/>
      <c r="H2" s="126"/>
      <c r="I2" s="127" t="s">
        <v>2</v>
      </c>
      <c r="J2" s="127"/>
    </row>
    <row r="3" spans="1:10" ht="24.75" customHeight="1">
      <c r="A3" s="125"/>
      <c r="B3" s="128" t="s">
        <v>130</v>
      </c>
      <c r="C3" s="128"/>
      <c r="D3" s="128"/>
      <c r="E3" s="128"/>
      <c r="F3" s="128"/>
      <c r="G3" s="128"/>
      <c r="H3" s="128"/>
      <c r="I3" s="127" t="s">
        <v>3</v>
      </c>
      <c r="J3" s="127"/>
    </row>
    <row r="4" spans="1:10" s="26" customFormat="1" ht="32.25" customHeight="1">
      <c r="A4" s="125"/>
      <c r="B4" s="128"/>
      <c r="C4" s="128"/>
      <c r="D4" s="128"/>
      <c r="E4" s="128"/>
      <c r="F4" s="128"/>
      <c r="G4" s="128"/>
      <c r="H4" s="128"/>
      <c r="I4" s="129" t="s">
        <v>4</v>
      </c>
      <c r="J4" s="129"/>
    </row>
    <row r="5" spans="1:10" s="31" customFormat="1" ht="31.5" thickBot="1">
      <c r="A5" s="27" t="s">
        <v>51</v>
      </c>
      <c r="B5" s="104" t="s">
        <v>98</v>
      </c>
      <c r="C5" s="104"/>
      <c r="D5" s="104"/>
      <c r="E5" s="104"/>
      <c r="F5" s="104"/>
      <c r="G5" s="28"/>
      <c r="H5" s="28"/>
      <c r="I5" s="29" t="s">
        <v>52</v>
      </c>
      <c r="J5" s="30" t="s">
        <v>129</v>
      </c>
    </row>
    <row r="6" spans="1:10">
      <c r="A6" s="105" t="s">
        <v>53</v>
      </c>
      <c r="B6" s="106"/>
      <c r="C6" s="107"/>
      <c r="D6" s="107"/>
      <c r="E6" s="107"/>
      <c r="F6" s="107"/>
      <c r="G6" s="107"/>
      <c r="H6" s="107"/>
      <c r="I6" s="107"/>
      <c r="J6" s="108"/>
    </row>
    <row r="7" spans="1:10" ht="36" customHeight="1">
      <c r="A7" s="109" t="s">
        <v>54</v>
      </c>
      <c r="B7" s="111" t="s">
        <v>55</v>
      </c>
      <c r="C7" s="113" t="s">
        <v>56</v>
      </c>
      <c r="D7" s="114"/>
      <c r="E7" s="114"/>
      <c r="F7" s="114"/>
      <c r="G7" s="114"/>
      <c r="H7" s="114"/>
      <c r="I7" s="115"/>
      <c r="J7" s="32" t="s">
        <v>57</v>
      </c>
    </row>
    <row r="8" spans="1:10" ht="65.25" customHeight="1">
      <c r="A8" s="110"/>
      <c r="B8" s="112"/>
      <c r="C8" s="33" t="s">
        <v>58</v>
      </c>
      <c r="D8" s="34" t="s">
        <v>59</v>
      </c>
      <c r="E8" s="33" t="s">
        <v>60</v>
      </c>
      <c r="F8" s="33" t="s">
        <v>61</v>
      </c>
      <c r="G8" s="33" t="s">
        <v>62</v>
      </c>
      <c r="H8" s="33" t="s">
        <v>63</v>
      </c>
      <c r="I8" s="33" t="s">
        <v>64</v>
      </c>
      <c r="J8" s="32"/>
    </row>
    <row r="9" spans="1:10">
      <c r="A9" s="35" t="s">
        <v>65</v>
      </c>
      <c r="B9" s="36">
        <v>4</v>
      </c>
      <c r="C9" s="37">
        <v>0</v>
      </c>
      <c r="D9" s="37">
        <v>4</v>
      </c>
      <c r="E9" s="37">
        <v>0</v>
      </c>
      <c r="F9" s="37">
        <v>0</v>
      </c>
      <c r="G9" s="37">
        <v>0</v>
      </c>
      <c r="H9" s="37">
        <v>0</v>
      </c>
      <c r="I9" s="37">
        <v>0</v>
      </c>
      <c r="J9" s="38"/>
    </row>
    <row r="10" spans="1:10">
      <c r="A10" s="35" t="s">
        <v>66</v>
      </c>
      <c r="B10" s="36"/>
      <c r="C10" s="37">
        <v>0</v>
      </c>
      <c r="D10" s="37">
        <v>0</v>
      </c>
      <c r="E10" s="37">
        <v>0</v>
      </c>
      <c r="F10" s="37">
        <v>0</v>
      </c>
      <c r="G10" s="37">
        <v>0</v>
      </c>
      <c r="H10" s="37">
        <v>0</v>
      </c>
      <c r="I10" s="37">
        <v>0</v>
      </c>
      <c r="J10" s="39"/>
    </row>
    <row r="11" spans="1:10">
      <c r="A11" s="35" t="s">
        <v>67</v>
      </c>
      <c r="B11" s="40">
        <f>SUM(C11:H11)</f>
        <v>0</v>
      </c>
      <c r="C11" s="37">
        <v>0</v>
      </c>
      <c r="D11" s="37">
        <v>0</v>
      </c>
      <c r="E11" s="37">
        <v>0</v>
      </c>
      <c r="F11" s="37">
        <v>0</v>
      </c>
      <c r="G11" s="37">
        <v>0</v>
      </c>
      <c r="H11" s="41">
        <v>0</v>
      </c>
      <c r="I11" s="37">
        <v>0</v>
      </c>
      <c r="J11" s="42"/>
    </row>
    <row r="12" spans="1:10">
      <c r="A12" s="35" t="s">
        <v>68</v>
      </c>
      <c r="B12" s="36"/>
      <c r="C12" s="37">
        <v>0</v>
      </c>
      <c r="D12" s="37">
        <v>0</v>
      </c>
      <c r="E12" s="37">
        <v>0</v>
      </c>
      <c r="F12" s="37">
        <v>0</v>
      </c>
      <c r="G12" s="37">
        <v>0</v>
      </c>
      <c r="H12" s="37">
        <v>0</v>
      </c>
      <c r="I12" s="37">
        <v>0</v>
      </c>
      <c r="J12" s="39"/>
    </row>
    <row r="13" spans="1:10" ht="31">
      <c r="A13" s="43" t="s">
        <v>69</v>
      </c>
      <c r="B13" s="44">
        <v>0</v>
      </c>
      <c r="C13" s="37">
        <v>0</v>
      </c>
      <c r="D13" s="45">
        <v>0</v>
      </c>
      <c r="E13" s="37">
        <v>0</v>
      </c>
      <c r="F13" s="45">
        <v>0</v>
      </c>
      <c r="G13" s="37">
        <v>0</v>
      </c>
      <c r="H13" s="45">
        <v>0</v>
      </c>
      <c r="I13" s="37">
        <v>0</v>
      </c>
      <c r="J13" s="46"/>
    </row>
    <row r="14" spans="1:10" ht="16" thickBot="1">
      <c r="A14" s="43" t="s">
        <v>70</v>
      </c>
      <c r="B14" s="44"/>
      <c r="C14" s="37">
        <v>0</v>
      </c>
      <c r="D14" s="45">
        <v>0</v>
      </c>
      <c r="E14" s="37">
        <v>0</v>
      </c>
      <c r="F14" s="45">
        <v>0</v>
      </c>
      <c r="G14" s="37">
        <v>0</v>
      </c>
      <c r="H14" s="45">
        <v>0</v>
      </c>
      <c r="I14" s="37">
        <v>0</v>
      </c>
      <c r="J14" s="46"/>
    </row>
    <row r="15" spans="1:10" s="31" customFormat="1" ht="27" customHeight="1" thickBot="1">
      <c r="A15" s="47" t="s">
        <v>71</v>
      </c>
      <c r="B15" s="48">
        <v>4</v>
      </c>
      <c r="C15" s="48">
        <f t="shared" ref="C15:H15" si="0">SUM(C9:C14)</f>
        <v>0</v>
      </c>
      <c r="D15" s="48">
        <f>SUM(D9:D14)</f>
        <v>4</v>
      </c>
      <c r="E15" s="48">
        <f t="shared" si="0"/>
        <v>0</v>
      </c>
      <c r="F15" s="48">
        <f t="shared" si="0"/>
        <v>0</v>
      </c>
      <c r="G15" s="48">
        <f t="shared" si="0"/>
        <v>0</v>
      </c>
      <c r="H15" s="48">
        <f t="shared" si="0"/>
        <v>0</v>
      </c>
      <c r="I15" s="48" t="s">
        <v>127</v>
      </c>
      <c r="J15" s="49"/>
    </row>
    <row r="16" spans="1:10" s="54" customFormat="1" ht="32.25" customHeight="1">
      <c r="A16" s="50" t="s">
        <v>72</v>
      </c>
      <c r="B16" s="51">
        <v>2</v>
      </c>
      <c r="C16" s="52"/>
      <c r="D16" s="52"/>
      <c r="E16" s="52"/>
      <c r="F16" s="52"/>
      <c r="G16" s="52"/>
      <c r="H16" s="52"/>
      <c r="I16" s="53"/>
      <c r="J16" s="32"/>
    </row>
    <row r="17" spans="1:10" ht="33" customHeight="1">
      <c r="A17" s="35" t="s">
        <v>73</v>
      </c>
      <c r="B17" s="55">
        <v>0</v>
      </c>
      <c r="C17" s="56"/>
      <c r="D17" s="56"/>
      <c r="E17" s="56"/>
      <c r="F17" s="56"/>
      <c r="G17" s="56"/>
      <c r="H17" s="56"/>
      <c r="I17" s="57"/>
      <c r="J17" s="58"/>
    </row>
    <row r="18" spans="1:10" ht="35.25" customHeight="1">
      <c r="A18" s="35" t="s">
        <v>74</v>
      </c>
      <c r="B18" s="55">
        <v>4</v>
      </c>
      <c r="C18" s="56"/>
      <c r="D18" s="56"/>
      <c r="E18" s="56"/>
      <c r="F18" s="56"/>
      <c r="G18" s="56"/>
      <c r="H18" s="56"/>
      <c r="I18" s="57"/>
      <c r="J18" s="58"/>
    </row>
    <row r="19" spans="1:10" ht="27" customHeight="1">
      <c r="A19" s="35" t="s">
        <v>75</v>
      </c>
      <c r="B19" s="56">
        <v>4</v>
      </c>
      <c r="C19" s="56"/>
      <c r="D19" s="56"/>
      <c r="E19" s="56"/>
      <c r="F19" s="56"/>
      <c r="G19" s="56"/>
      <c r="H19" s="56"/>
      <c r="I19" s="57"/>
      <c r="J19" s="58"/>
    </row>
    <row r="20" spans="1:10" ht="27" customHeight="1">
      <c r="A20" s="35" t="s">
        <v>76</v>
      </c>
      <c r="B20" s="56">
        <v>0</v>
      </c>
      <c r="C20" s="56"/>
      <c r="D20" s="56"/>
      <c r="E20" s="56"/>
      <c r="F20" s="56"/>
      <c r="G20" s="56"/>
      <c r="H20" s="56"/>
      <c r="I20" s="57"/>
      <c r="J20" s="58"/>
    </row>
    <row r="21" spans="1:10" ht="27" customHeight="1">
      <c r="A21" s="43" t="s">
        <v>77</v>
      </c>
      <c r="B21" s="59">
        <v>0</v>
      </c>
      <c r="C21" s="60"/>
      <c r="D21" s="60"/>
      <c r="E21" s="60"/>
      <c r="F21" s="60"/>
      <c r="G21" s="60"/>
      <c r="H21" s="60"/>
      <c r="I21" s="61"/>
      <c r="J21" s="62"/>
    </row>
    <row r="22" spans="1:10" ht="59.25" customHeight="1" thickBot="1">
      <c r="A22" s="63" t="s">
        <v>78</v>
      </c>
      <c r="B22" s="64">
        <v>0</v>
      </c>
      <c r="C22" s="65"/>
      <c r="D22" s="65"/>
      <c r="E22" s="65"/>
      <c r="F22" s="65"/>
      <c r="G22" s="65"/>
      <c r="H22" s="65"/>
      <c r="I22" s="66"/>
      <c r="J22" s="67"/>
    </row>
    <row r="23" spans="1:10" ht="59.25" customHeight="1" thickBot="1">
      <c r="A23" s="63" t="s">
        <v>79</v>
      </c>
      <c r="B23" s="64">
        <v>0</v>
      </c>
      <c r="C23" s="65"/>
      <c r="D23" s="65"/>
      <c r="E23" s="65"/>
      <c r="F23" s="65"/>
      <c r="G23" s="65"/>
      <c r="H23" s="65"/>
      <c r="I23" s="66"/>
      <c r="J23" s="67"/>
    </row>
    <row r="24" spans="1:10" ht="16" thickBot="1">
      <c r="A24" s="116" t="s">
        <v>128</v>
      </c>
      <c r="B24" s="117"/>
      <c r="C24" s="118"/>
      <c r="D24" s="118"/>
      <c r="E24" s="118"/>
      <c r="F24" s="118"/>
      <c r="G24" s="118"/>
      <c r="H24" s="118"/>
      <c r="I24" s="118"/>
      <c r="J24" s="119"/>
    </row>
    <row r="25" spans="1:10" ht="16" thickBot="1">
      <c r="A25" s="120" t="s">
        <v>104</v>
      </c>
      <c r="B25" s="121"/>
      <c r="C25" s="122"/>
      <c r="D25" s="122"/>
      <c r="E25" s="122"/>
      <c r="F25" s="122"/>
      <c r="G25" s="122"/>
      <c r="H25" s="122"/>
      <c r="I25" s="122"/>
      <c r="J25" s="123"/>
    </row>
    <row r="27" spans="1:10" s="68" customFormat="1" ht="56.25" customHeight="1">
      <c r="A27" s="103" t="s">
        <v>80</v>
      </c>
      <c r="B27" s="103"/>
      <c r="C27" s="103"/>
      <c r="D27" s="103"/>
      <c r="E27" s="103"/>
      <c r="F27" s="103"/>
      <c r="G27" s="103"/>
      <c r="H27" s="103"/>
      <c r="I27" s="103"/>
      <c r="J27" s="103"/>
    </row>
    <row r="28" spans="1:10" ht="38.25" customHeight="1">
      <c r="A28" s="103" t="s">
        <v>81</v>
      </c>
      <c r="B28" s="103"/>
      <c r="C28" s="103"/>
      <c r="D28" s="103"/>
      <c r="E28" s="103"/>
      <c r="F28" s="103"/>
      <c r="G28" s="103"/>
      <c r="H28" s="103"/>
      <c r="I28" s="103"/>
      <c r="J28" s="103"/>
    </row>
    <row r="29" spans="1:10" ht="54.75" customHeight="1">
      <c r="A29" s="124" t="s">
        <v>82</v>
      </c>
      <c r="B29" s="103"/>
      <c r="C29" s="103"/>
      <c r="D29" s="103"/>
      <c r="E29" s="103"/>
      <c r="F29" s="103"/>
      <c r="G29" s="103"/>
      <c r="H29" s="103"/>
      <c r="I29" s="103"/>
      <c r="J29" s="103"/>
    </row>
    <row r="30" spans="1:10" ht="33.75" customHeight="1">
      <c r="A30" s="103" t="s">
        <v>83</v>
      </c>
      <c r="B30" s="103"/>
      <c r="C30" s="103"/>
      <c r="D30" s="103"/>
      <c r="E30" s="103"/>
      <c r="F30" s="103"/>
      <c r="G30" s="103"/>
      <c r="H30" s="103"/>
      <c r="I30" s="103"/>
      <c r="J30" s="103"/>
    </row>
    <row r="31" spans="1:10" ht="114.75" customHeight="1">
      <c r="A31" s="102" t="s">
        <v>84</v>
      </c>
      <c r="B31" s="103"/>
      <c r="C31" s="103"/>
      <c r="D31" s="103"/>
      <c r="E31" s="103"/>
      <c r="F31" s="103"/>
      <c r="G31" s="103"/>
      <c r="H31" s="103"/>
      <c r="I31" s="103"/>
      <c r="J31" s="103"/>
    </row>
  </sheetData>
  <mergeCells count="19">
    <mergeCell ref="A1:A4"/>
    <mergeCell ref="B1:H2"/>
    <mergeCell ref="I1:J1"/>
    <mergeCell ref="I2:J2"/>
    <mergeCell ref="B3:H4"/>
    <mergeCell ref="I3:J3"/>
    <mergeCell ref="I4:J4"/>
    <mergeCell ref="A31:J31"/>
    <mergeCell ref="B5:F5"/>
    <mergeCell ref="A6:J6"/>
    <mergeCell ref="A7:A8"/>
    <mergeCell ref="B7:B8"/>
    <mergeCell ref="C7:I7"/>
    <mergeCell ref="A24:J24"/>
    <mergeCell ref="A25:J25"/>
    <mergeCell ref="A27:J27"/>
    <mergeCell ref="A28:J28"/>
    <mergeCell ref="A29:J29"/>
    <mergeCell ref="A30:J30"/>
  </mergeCells>
  <pageMargins left="0.25" right="0.25" top="0.75" bottom="0.75" header="0.3" footer="0.3"/>
  <pageSetup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C0499"/>
    <pageSetUpPr fitToPage="1"/>
  </sheetPr>
  <dimension ref="A1:EN26"/>
  <sheetViews>
    <sheetView topLeftCell="V1" zoomScale="60" zoomScaleNormal="60" workbookViewId="0">
      <pane ySplit="8" topLeftCell="A14" activePane="bottomLeft" state="frozen"/>
      <selection pane="bottomLeft" activeCell="AK5" sqref="AK5:AK8"/>
    </sheetView>
  </sheetViews>
  <sheetFormatPr baseColWidth="10" defaultRowHeight="14.5"/>
  <cols>
    <col min="1" max="1" width="9.7265625" style="15" customWidth="1"/>
    <col min="2" max="2" width="31.54296875" style="6" customWidth="1"/>
    <col min="3" max="3" width="30.1796875" style="6" customWidth="1"/>
    <col min="4" max="4" width="43.26953125" customWidth="1"/>
    <col min="5" max="5" width="38.26953125" customWidth="1"/>
    <col min="6" max="6" width="46.453125" customWidth="1"/>
    <col min="7" max="7" width="5.81640625" customWidth="1"/>
    <col min="8" max="18" width="5.453125" customWidth="1"/>
    <col min="19" max="19" width="48" style="7" customWidth="1"/>
    <col min="20" max="20" width="21.453125" style="5" customWidth="1"/>
    <col min="21" max="21" width="58.1796875" style="16" customWidth="1"/>
    <col min="22" max="22" width="38.7265625" customWidth="1"/>
    <col min="23" max="27" width="4.7265625" customWidth="1"/>
    <col min="28" max="28" width="6.1796875" customWidth="1"/>
    <col min="29" max="30" width="4.7265625" customWidth="1"/>
    <col min="31" max="31" width="8.7265625" style="5" customWidth="1"/>
    <col min="32" max="32" width="8.54296875" customWidth="1"/>
    <col min="33" max="33" width="11.453125" customWidth="1"/>
    <col min="34" max="34" width="8.54296875" customWidth="1"/>
    <col min="35" max="35" width="25.54296875" style="17" customWidth="1"/>
    <col min="36" max="36" width="19.1796875" style="18" customWidth="1"/>
    <col min="37" max="37" width="16.54296875" customWidth="1"/>
    <col min="38" max="38" width="11.453125" style="12"/>
  </cols>
  <sheetData>
    <row r="1" spans="1:144" s="1" customFormat="1" ht="19" customHeight="1">
      <c r="A1" s="15"/>
      <c r="B1" s="149"/>
      <c r="C1" s="150"/>
      <c r="D1" s="155" t="s">
        <v>0</v>
      </c>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7"/>
      <c r="AJ1" s="161" t="s">
        <v>1</v>
      </c>
      <c r="AK1" s="162"/>
      <c r="AL1" s="11"/>
    </row>
    <row r="2" spans="1:144" ht="15" customHeight="1" thickBot="1">
      <c r="B2" s="151"/>
      <c r="C2" s="152"/>
      <c r="D2" s="158"/>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60"/>
      <c r="AJ2" s="161" t="s">
        <v>2</v>
      </c>
      <c r="AK2" s="162"/>
    </row>
    <row r="3" spans="1:144" ht="19" customHeight="1">
      <c r="B3" s="151"/>
      <c r="C3" s="152"/>
      <c r="D3" s="163" t="s">
        <v>49</v>
      </c>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5"/>
      <c r="AJ3" s="161" t="s">
        <v>3</v>
      </c>
      <c r="AK3" s="162"/>
    </row>
    <row r="4" spans="1:144" ht="36.75" customHeight="1" thickBot="1">
      <c r="B4" s="153"/>
      <c r="C4" s="154"/>
      <c r="D4" s="166"/>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8"/>
      <c r="AJ4" s="169" t="s">
        <v>4</v>
      </c>
      <c r="AK4" s="170"/>
    </row>
    <row r="5" spans="1:144" ht="32.25" customHeight="1" thickBot="1">
      <c r="B5" s="194" t="s">
        <v>5</v>
      </c>
      <c r="C5" s="195" t="s">
        <v>6</v>
      </c>
      <c r="D5" s="197" t="s">
        <v>7</v>
      </c>
      <c r="E5" s="197"/>
      <c r="F5" s="198"/>
      <c r="G5" s="171" t="s">
        <v>8</v>
      </c>
      <c r="H5" s="172"/>
      <c r="I5" s="172"/>
      <c r="J5" s="172"/>
      <c r="K5" s="172"/>
      <c r="L5" s="173"/>
      <c r="M5" s="171" t="s">
        <v>9</v>
      </c>
      <c r="N5" s="172"/>
      <c r="O5" s="172"/>
      <c r="P5" s="172"/>
      <c r="Q5" s="172"/>
      <c r="R5" s="173"/>
      <c r="S5" s="146" t="s">
        <v>10</v>
      </c>
      <c r="T5" s="137" t="s">
        <v>11</v>
      </c>
      <c r="U5" s="144" t="s">
        <v>12</v>
      </c>
      <c r="V5" s="137" t="s">
        <v>13</v>
      </c>
      <c r="W5" s="171" t="s">
        <v>14</v>
      </c>
      <c r="X5" s="172"/>
      <c r="Y5" s="172"/>
      <c r="Z5" s="172"/>
      <c r="AA5" s="172"/>
      <c r="AB5" s="172"/>
      <c r="AC5" s="172"/>
      <c r="AD5" s="173"/>
      <c r="AE5" s="176" t="s">
        <v>15</v>
      </c>
      <c r="AF5" s="135"/>
      <c r="AG5" s="176" t="s">
        <v>16</v>
      </c>
      <c r="AH5" s="135"/>
      <c r="AI5" s="180" t="s">
        <v>17</v>
      </c>
      <c r="AJ5" s="174" t="s">
        <v>18</v>
      </c>
      <c r="AK5" s="137" t="s">
        <v>19</v>
      </c>
    </row>
    <row r="6" spans="1:144" ht="91.5" customHeight="1" thickBot="1">
      <c r="B6" s="194"/>
      <c r="C6" s="196"/>
      <c r="D6" s="135" t="s">
        <v>20</v>
      </c>
      <c r="E6" s="137" t="s">
        <v>21</v>
      </c>
      <c r="F6" s="137" t="s">
        <v>22</v>
      </c>
      <c r="G6" s="139" t="s">
        <v>23</v>
      </c>
      <c r="H6" s="130" t="s">
        <v>24</v>
      </c>
      <c r="I6" s="130" t="s">
        <v>25</v>
      </c>
      <c r="J6" s="130" t="s">
        <v>26</v>
      </c>
      <c r="K6" s="130" t="s">
        <v>27</v>
      </c>
      <c r="L6" s="141" t="s">
        <v>28</v>
      </c>
      <c r="M6" s="132" t="s">
        <v>29</v>
      </c>
      <c r="N6" s="134"/>
      <c r="O6" s="132" t="s">
        <v>30</v>
      </c>
      <c r="P6" s="133"/>
      <c r="Q6" s="186" t="s">
        <v>31</v>
      </c>
      <c r="R6" s="134"/>
      <c r="S6" s="147"/>
      <c r="T6" s="138"/>
      <c r="U6" s="145"/>
      <c r="V6" s="138"/>
      <c r="W6" s="139" t="s">
        <v>32</v>
      </c>
      <c r="X6" s="130" t="s">
        <v>33</v>
      </c>
      <c r="Y6" s="130" t="s">
        <v>34</v>
      </c>
      <c r="Z6" s="130" t="s">
        <v>35</v>
      </c>
      <c r="AA6" s="130" t="s">
        <v>36</v>
      </c>
      <c r="AB6" s="186" t="s">
        <v>37</v>
      </c>
      <c r="AC6" s="187"/>
      <c r="AD6" s="134"/>
      <c r="AE6" s="177"/>
      <c r="AF6" s="178"/>
      <c r="AG6" s="177"/>
      <c r="AH6" s="178"/>
      <c r="AI6" s="181"/>
      <c r="AJ6" s="175"/>
      <c r="AK6" s="138"/>
    </row>
    <row r="7" spans="1:144" ht="38.25" customHeight="1">
      <c r="B7" s="194"/>
      <c r="C7" s="196"/>
      <c r="D7" s="136"/>
      <c r="E7" s="138"/>
      <c r="F7" s="138"/>
      <c r="G7" s="140"/>
      <c r="H7" s="131"/>
      <c r="I7" s="131"/>
      <c r="J7" s="131"/>
      <c r="K7" s="131"/>
      <c r="L7" s="142"/>
      <c r="M7" s="193" t="s">
        <v>38</v>
      </c>
      <c r="N7" s="179" t="s">
        <v>39</v>
      </c>
      <c r="O7" s="193" t="s">
        <v>40</v>
      </c>
      <c r="P7" s="179" t="s">
        <v>41</v>
      </c>
      <c r="Q7" s="193" t="s">
        <v>40</v>
      </c>
      <c r="R7" s="179" t="s">
        <v>41</v>
      </c>
      <c r="S7" s="147"/>
      <c r="T7" s="138"/>
      <c r="U7" s="145"/>
      <c r="V7" s="138"/>
      <c r="W7" s="140"/>
      <c r="X7" s="131"/>
      <c r="Y7" s="131"/>
      <c r="Z7" s="131"/>
      <c r="AA7" s="131"/>
      <c r="AB7" s="191" t="s">
        <v>42</v>
      </c>
      <c r="AC7" s="143" t="s">
        <v>43</v>
      </c>
      <c r="AD7" s="179" t="s">
        <v>44</v>
      </c>
      <c r="AE7" s="182" t="s">
        <v>45</v>
      </c>
      <c r="AF7" s="184" t="s">
        <v>46</v>
      </c>
      <c r="AG7" s="184" t="s">
        <v>47</v>
      </c>
      <c r="AH7" s="184" t="s">
        <v>48</v>
      </c>
      <c r="AI7" s="181"/>
      <c r="AJ7" s="175"/>
      <c r="AK7" s="138"/>
    </row>
    <row r="8" spans="1:144" ht="51" customHeight="1">
      <c r="B8" s="194"/>
      <c r="C8" s="196"/>
      <c r="D8" s="136"/>
      <c r="E8" s="138"/>
      <c r="F8" s="138"/>
      <c r="G8" s="140"/>
      <c r="H8" s="131"/>
      <c r="I8" s="131"/>
      <c r="J8" s="131"/>
      <c r="K8" s="131"/>
      <c r="L8" s="142"/>
      <c r="M8" s="140"/>
      <c r="N8" s="142"/>
      <c r="O8" s="140"/>
      <c r="P8" s="142"/>
      <c r="Q8" s="140"/>
      <c r="R8" s="142"/>
      <c r="S8" s="148"/>
      <c r="T8" s="138"/>
      <c r="U8" s="145"/>
      <c r="V8" s="138"/>
      <c r="W8" s="140"/>
      <c r="X8" s="131"/>
      <c r="Y8" s="131"/>
      <c r="Z8" s="131"/>
      <c r="AA8" s="131"/>
      <c r="AB8" s="192"/>
      <c r="AC8" s="131"/>
      <c r="AD8" s="142"/>
      <c r="AE8" s="183"/>
      <c r="AF8" s="185"/>
      <c r="AG8" s="185"/>
      <c r="AH8" s="185"/>
      <c r="AI8" s="181"/>
      <c r="AJ8" s="175"/>
      <c r="AK8" s="138"/>
      <c r="AO8" s="2">
        <f>(2+5+11+1+10+9+5)/7</f>
        <v>6.1428571428571432</v>
      </c>
    </row>
    <row r="9" spans="1:144" s="10" customFormat="1" ht="56.25" customHeight="1">
      <c r="A9" s="13"/>
      <c r="B9" s="188"/>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90"/>
      <c r="AL9" s="14"/>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row>
    <row r="10" spans="1:144" s="10" customFormat="1" ht="56.25" customHeight="1">
      <c r="A10" s="4">
        <v>1</v>
      </c>
      <c r="B10" s="4" t="s">
        <v>105</v>
      </c>
      <c r="C10" s="9">
        <v>45244</v>
      </c>
      <c r="D10" s="4" t="s">
        <v>96</v>
      </c>
      <c r="E10" s="4" t="s">
        <v>96</v>
      </c>
      <c r="F10" s="3" t="s">
        <v>106</v>
      </c>
      <c r="G10" s="4"/>
      <c r="H10" s="4">
        <v>1</v>
      </c>
      <c r="I10" s="4"/>
      <c r="J10" s="4"/>
      <c r="K10" s="4"/>
      <c r="L10" s="4"/>
      <c r="M10" s="4"/>
      <c r="N10" s="4">
        <v>1</v>
      </c>
      <c r="O10" s="4"/>
      <c r="P10" s="4"/>
      <c r="Q10" s="4"/>
      <c r="R10" s="4"/>
      <c r="S10" s="3" t="s">
        <v>111</v>
      </c>
      <c r="T10" s="3" t="s">
        <v>112</v>
      </c>
      <c r="U10" s="3" t="s">
        <v>113</v>
      </c>
      <c r="V10" s="4" t="s">
        <v>97</v>
      </c>
      <c r="W10" s="4">
        <v>1</v>
      </c>
      <c r="X10" s="4"/>
      <c r="Y10" s="4"/>
      <c r="Z10" s="4"/>
      <c r="AA10" s="4"/>
      <c r="AB10" s="4">
        <v>1</v>
      </c>
      <c r="AC10" s="4"/>
      <c r="AD10" s="4"/>
      <c r="AE10" s="4"/>
      <c r="AF10" s="4">
        <v>1</v>
      </c>
      <c r="AG10" s="4"/>
      <c r="AH10" s="4"/>
      <c r="AI10" s="4"/>
      <c r="AJ10" s="4"/>
      <c r="AK10" s="4"/>
      <c r="AL10" s="14"/>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row>
    <row r="11" spans="1:144" s="10" customFormat="1" ht="56.25" customHeight="1">
      <c r="A11" s="4">
        <v>2</v>
      </c>
      <c r="B11" s="4" t="s">
        <v>107</v>
      </c>
      <c r="C11" s="9">
        <v>45245</v>
      </c>
      <c r="D11" s="4" t="s">
        <v>96</v>
      </c>
      <c r="E11" s="4" t="s">
        <v>96</v>
      </c>
      <c r="F11" s="3" t="s">
        <v>108</v>
      </c>
      <c r="G11" s="4"/>
      <c r="H11" s="4">
        <v>1</v>
      </c>
      <c r="I11" s="4"/>
      <c r="J11" s="4"/>
      <c r="K11" s="4"/>
      <c r="L11" s="4"/>
      <c r="M11" s="4"/>
      <c r="N11" s="4">
        <v>1</v>
      </c>
      <c r="O11" s="4"/>
      <c r="P11" s="4"/>
      <c r="Q11" s="4"/>
      <c r="R11" s="4"/>
      <c r="S11" s="3" t="s">
        <v>114</v>
      </c>
      <c r="T11" s="3" t="s">
        <v>115</v>
      </c>
      <c r="U11" s="3" t="s">
        <v>116</v>
      </c>
      <c r="V11" s="4" t="s">
        <v>97</v>
      </c>
      <c r="W11" s="4">
        <v>1</v>
      </c>
      <c r="X11" s="4"/>
      <c r="Y11" s="4"/>
      <c r="Z11" s="4"/>
      <c r="AA11" s="4"/>
      <c r="AB11" s="4">
        <v>1</v>
      </c>
      <c r="AC11" s="4"/>
      <c r="AD11" s="4"/>
      <c r="AE11" s="4"/>
      <c r="AF11" s="4">
        <v>1</v>
      </c>
      <c r="AG11" s="4"/>
      <c r="AH11" s="4"/>
      <c r="AI11" s="4"/>
      <c r="AJ11" s="4"/>
      <c r="AK11" s="4"/>
      <c r="AL11" s="14"/>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s="10" customFormat="1" ht="56.25" customHeight="1">
      <c r="A12" s="4">
        <v>3</v>
      </c>
      <c r="B12" s="4" t="s">
        <v>109</v>
      </c>
      <c r="C12" s="9">
        <v>45246</v>
      </c>
      <c r="D12" s="4" t="s">
        <v>96</v>
      </c>
      <c r="E12" s="4" t="s">
        <v>96</v>
      </c>
      <c r="F12" s="3" t="s">
        <v>110</v>
      </c>
      <c r="G12" s="4"/>
      <c r="H12" s="4">
        <v>1</v>
      </c>
      <c r="I12" s="4"/>
      <c r="J12" s="4"/>
      <c r="K12" s="4"/>
      <c r="L12" s="4"/>
      <c r="M12" s="4"/>
      <c r="N12" s="4">
        <v>1</v>
      </c>
      <c r="O12" s="4"/>
      <c r="P12" s="4"/>
      <c r="Q12" s="4"/>
      <c r="R12" s="4"/>
      <c r="S12" s="3" t="s">
        <v>117</v>
      </c>
      <c r="T12" s="3" t="s">
        <v>118</v>
      </c>
      <c r="U12" s="3" t="s">
        <v>119</v>
      </c>
      <c r="V12" s="4" t="s">
        <v>97</v>
      </c>
      <c r="W12" s="4">
        <v>1</v>
      </c>
      <c r="X12" s="4"/>
      <c r="Y12" s="4"/>
      <c r="Z12" s="4"/>
      <c r="AA12" s="4"/>
      <c r="AB12" s="4">
        <v>1</v>
      </c>
      <c r="AC12" s="4"/>
      <c r="AD12" s="4"/>
      <c r="AE12" s="4">
        <v>1</v>
      </c>
      <c r="AF12" s="4"/>
      <c r="AG12" s="4">
        <v>1</v>
      </c>
      <c r="AH12" s="4"/>
      <c r="AI12" s="4" t="s">
        <v>120</v>
      </c>
      <c r="AJ12" s="9">
        <v>45247</v>
      </c>
      <c r="AK12" s="4">
        <v>1</v>
      </c>
      <c r="AL12" s="14"/>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row>
    <row r="13" spans="1:144" s="10" customFormat="1" ht="56.25" customHeight="1">
      <c r="A13" s="4">
        <v>4</v>
      </c>
      <c r="B13" s="4" t="s">
        <v>121</v>
      </c>
      <c r="C13" s="9">
        <v>45246</v>
      </c>
      <c r="D13" s="4" t="s">
        <v>96</v>
      </c>
      <c r="E13" s="101" t="s">
        <v>96</v>
      </c>
      <c r="F13" s="4" t="s">
        <v>122</v>
      </c>
      <c r="G13" s="4"/>
      <c r="H13" s="4">
        <v>1</v>
      </c>
      <c r="I13" s="4"/>
      <c r="J13" s="4"/>
      <c r="K13" s="4"/>
      <c r="L13" s="4"/>
      <c r="M13" s="4"/>
      <c r="N13" s="4">
        <v>1</v>
      </c>
      <c r="O13" s="4"/>
      <c r="P13" s="4"/>
      <c r="Q13" s="4"/>
      <c r="R13" s="4"/>
      <c r="S13" s="98" t="s">
        <v>123</v>
      </c>
      <c r="T13" s="98" t="s">
        <v>124</v>
      </c>
      <c r="U13" s="99" t="s">
        <v>102</v>
      </c>
      <c r="V13" s="3" t="s">
        <v>125</v>
      </c>
      <c r="W13" s="4">
        <v>1</v>
      </c>
      <c r="X13" s="4"/>
      <c r="Y13" s="4"/>
      <c r="Z13" s="4"/>
      <c r="AA13" s="4"/>
      <c r="AB13" s="4">
        <v>1</v>
      </c>
      <c r="AC13" s="4"/>
      <c r="AD13" s="4"/>
      <c r="AE13" s="4">
        <v>1</v>
      </c>
      <c r="AF13" s="4"/>
      <c r="AG13" s="4">
        <v>1</v>
      </c>
      <c r="AH13" s="100"/>
      <c r="AI13" s="200" t="s">
        <v>126</v>
      </c>
      <c r="AJ13" s="201">
        <v>45259</v>
      </c>
      <c r="AK13" s="4">
        <v>8</v>
      </c>
      <c r="AL13" s="14"/>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row>
    <row r="14" spans="1:144" s="10" customFormat="1" ht="62.25" customHeight="1">
      <c r="B14" s="22"/>
      <c r="C14" s="22"/>
      <c r="D14" s="22"/>
      <c r="E14" s="22"/>
      <c r="F14" s="22"/>
      <c r="G14" s="23">
        <f>SUM(G10:G13)</f>
        <v>0</v>
      </c>
      <c r="H14" s="23">
        <f>SUM(H10:H13)</f>
        <v>4</v>
      </c>
      <c r="I14" s="23">
        <f>SUM(I10:I13)</f>
        <v>0</v>
      </c>
      <c r="J14" s="23">
        <f>SUM(J10:J13)</f>
        <v>0</v>
      </c>
      <c r="K14" s="23">
        <f>SUM(K10:K13)</f>
        <v>0</v>
      </c>
      <c r="L14" s="23">
        <f>SUM(L10:L13)</f>
        <v>0</v>
      </c>
      <c r="M14" s="23">
        <f>SUM(M10:M13)</f>
        <v>0</v>
      </c>
      <c r="N14" s="23">
        <v>4</v>
      </c>
      <c r="O14" s="23">
        <f>SUM(O10:O13)</f>
        <v>0</v>
      </c>
      <c r="P14" s="23">
        <v>0</v>
      </c>
      <c r="Q14" s="23">
        <f>SUM(Q10:Q13)</f>
        <v>0</v>
      </c>
      <c r="R14" s="23">
        <f>SUM(R10:R13)</f>
        <v>0</v>
      </c>
      <c r="S14" s="22"/>
      <c r="T14" s="22"/>
      <c r="U14" s="22"/>
      <c r="V14" s="22"/>
      <c r="W14" s="23">
        <f>SUM(W10:W13)</f>
        <v>4</v>
      </c>
      <c r="X14" s="23">
        <f>SUM(X10:X13)</f>
        <v>0</v>
      </c>
      <c r="Y14" s="23">
        <f>SUM(Y10:Y13)</f>
        <v>0</v>
      </c>
      <c r="Z14" s="23">
        <f>SUM(Z10:Z13)</f>
        <v>0</v>
      </c>
      <c r="AA14" s="23">
        <f>SUM(AA10:AA13)</f>
        <v>0</v>
      </c>
      <c r="AB14" s="23">
        <v>4</v>
      </c>
      <c r="AC14" s="23">
        <f>SUM(AC10:AC13)</f>
        <v>0</v>
      </c>
      <c r="AD14" s="23">
        <f>SUM(AD10:AD13)</f>
        <v>0</v>
      </c>
      <c r="AE14" s="23">
        <f>SUM(AE10:AE13)</f>
        <v>2</v>
      </c>
      <c r="AF14" s="23">
        <f>SUM(AF10:AF13)</f>
        <v>2</v>
      </c>
      <c r="AG14" s="23">
        <f>SUM(AG10:AG13)</f>
        <v>2</v>
      </c>
      <c r="AH14" s="23">
        <f>SUM(AH10:AH13)</f>
        <v>0</v>
      </c>
      <c r="AI14" s="22"/>
      <c r="AJ14" s="22"/>
      <c r="AK14" s="24" t="s">
        <v>127</v>
      </c>
      <c r="AL14" s="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s="10" customFormat="1" ht="36" customHeight="1">
      <c r="A15" s="18"/>
      <c r="B15" s="17"/>
      <c r="C15" s="86" t="s">
        <v>93</v>
      </c>
      <c r="D15" s="87">
        <v>4</v>
      </c>
      <c r="E15" s="5"/>
      <c r="F15" s="5"/>
      <c r="G15" s="5"/>
      <c r="H15" s="5"/>
      <c r="I15" s="5"/>
      <c r="J15" s="5"/>
      <c r="K15" s="5"/>
      <c r="L15" s="5"/>
      <c r="M15" s="5"/>
      <c r="N15" s="5"/>
      <c r="O15" s="5"/>
      <c r="P15" s="5"/>
      <c r="Q15" s="5"/>
      <c r="R15" s="5"/>
      <c r="S15" s="19"/>
      <c r="T15" s="5"/>
      <c r="U15" s="20"/>
      <c r="V15" s="20"/>
      <c r="W15" s="5"/>
      <c r="X15" s="5"/>
      <c r="Y15" s="5"/>
      <c r="Z15" s="5"/>
      <c r="AA15" s="5"/>
      <c r="AB15" s="5"/>
      <c r="AC15" s="5"/>
      <c r="AD15" s="5"/>
      <c r="AE15" s="5"/>
      <c r="AF15" s="5"/>
      <c r="AG15" s="5"/>
      <c r="AH15" s="5"/>
      <c r="AI15" s="17"/>
      <c r="AJ15" s="21"/>
      <c r="AK15" s="5"/>
      <c r="AL15" s="12" t="s">
        <v>103</v>
      </c>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row>
    <row r="16" spans="1:144" s="10" customFormat="1" ht="26.25" customHeight="1">
      <c r="A16" s="18"/>
      <c r="B16" s="17"/>
      <c r="C16" s="86" t="s">
        <v>94</v>
      </c>
      <c r="D16" s="88">
        <f>AG14</f>
        <v>2</v>
      </c>
      <c r="E16" s="5"/>
      <c r="F16" s="5"/>
      <c r="G16" s="5"/>
      <c r="H16" s="5"/>
      <c r="I16" s="5"/>
      <c r="J16" s="5"/>
      <c r="K16" s="5"/>
      <c r="L16" s="5"/>
      <c r="M16" s="5"/>
      <c r="N16" s="5"/>
      <c r="O16" s="5"/>
      <c r="P16" s="5"/>
      <c r="Q16" s="5"/>
      <c r="R16" s="5"/>
      <c r="S16" s="19"/>
      <c r="T16" s="5"/>
      <c r="U16" s="20"/>
      <c r="V16" s="20"/>
      <c r="W16" s="5"/>
      <c r="X16" s="5"/>
      <c r="Y16" s="5"/>
      <c r="Z16" s="5"/>
      <c r="AA16" s="5"/>
      <c r="AB16" s="5"/>
      <c r="AC16" s="5"/>
      <c r="AD16" s="5"/>
      <c r="AE16" s="5"/>
      <c r="AF16" s="5"/>
      <c r="AG16" s="5"/>
      <c r="AH16" s="5"/>
      <c r="AI16" s="17"/>
      <c r="AJ16" s="21"/>
      <c r="AK16" s="5"/>
      <c r="AL16" s="12"/>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row>
    <row r="17" spans="1:144" s="10" customFormat="1" ht="36" customHeight="1">
      <c r="A17" s="18"/>
      <c r="B17" s="17"/>
      <c r="C17" s="86" t="s">
        <v>95</v>
      </c>
      <c r="D17" s="88">
        <f>AH14</f>
        <v>0</v>
      </c>
      <c r="E17" s="5"/>
      <c r="F17" s="5"/>
      <c r="G17" s="5"/>
      <c r="H17" s="5"/>
      <c r="I17" s="5"/>
      <c r="J17" s="5"/>
      <c r="K17" s="5"/>
      <c r="L17" s="5"/>
      <c r="M17" s="5"/>
      <c r="N17" s="5"/>
      <c r="O17" s="5"/>
      <c r="P17" s="5"/>
      <c r="Q17" s="5"/>
      <c r="R17" s="5"/>
      <c r="S17" s="19"/>
      <c r="T17" s="5"/>
      <c r="U17" s="20"/>
      <c r="V17" s="20"/>
      <c r="W17" s="5"/>
      <c r="X17" s="5"/>
      <c r="Y17" s="5"/>
      <c r="Z17" s="5"/>
      <c r="AA17" s="5"/>
      <c r="AB17" s="5"/>
      <c r="AC17" s="5"/>
      <c r="AD17" s="5"/>
      <c r="AE17" s="5"/>
      <c r="AF17" s="5"/>
      <c r="AG17" s="5"/>
      <c r="AH17" s="5"/>
      <c r="AI17" s="17"/>
      <c r="AJ17" s="21"/>
      <c r="AK17" s="5"/>
      <c r="AL17" s="12"/>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s="10" customFormat="1" ht="36" customHeight="1">
      <c r="A18" s="18"/>
      <c r="B18" s="17"/>
      <c r="C18" s="86" t="s">
        <v>100</v>
      </c>
      <c r="D18" s="88">
        <v>2</v>
      </c>
      <c r="E18" s="5"/>
      <c r="F18" s="5"/>
      <c r="G18" s="5"/>
      <c r="H18" s="5"/>
      <c r="I18" s="5"/>
      <c r="J18" s="5"/>
      <c r="K18" s="5"/>
      <c r="L18" s="5"/>
      <c r="M18" s="5"/>
      <c r="N18" s="5"/>
      <c r="O18" s="5"/>
      <c r="P18" s="5"/>
      <c r="Q18" s="5"/>
      <c r="R18" s="5"/>
      <c r="S18" s="19"/>
      <c r="T18" s="5"/>
      <c r="U18" s="20"/>
      <c r="V18" s="20"/>
      <c r="W18" s="5"/>
      <c r="X18" s="5"/>
      <c r="Y18" s="5"/>
      <c r="Z18" s="5"/>
      <c r="AA18" s="5"/>
      <c r="AB18" s="5"/>
      <c r="AC18" s="5"/>
      <c r="AD18" s="5"/>
      <c r="AE18" s="5"/>
      <c r="AF18" s="5"/>
      <c r="AG18" s="5"/>
      <c r="AH18" s="5"/>
      <c r="AI18" s="17"/>
      <c r="AJ18" s="21"/>
      <c r="AK18" s="5"/>
      <c r="AL18" s="12"/>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row>
    <row r="19" spans="1:144" s="10" customFormat="1" ht="36" customHeight="1">
      <c r="A19" s="18"/>
      <c r="B19" s="17"/>
      <c r="C19" s="86" t="s">
        <v>99</v>
      </c>
      <c r="D19" s="88">
        <v>2</v>
      </c>
      <c r="E19" s="5"/>
      <c r="F19" s="5"/>
      <c r="G19" s="5"/>
      <c r="H19" s="5"/>
      <c r="I19" s="5"/>
      <c r="J19" s="5"/>
      <c r="K19" s="5"/>
      <c r="L19" s="5"/>
      <c r="M19" s="5"/>
      <c r="N19" s="5"/>
      <c r="O19" s="5"/>
      <c r="P19" s="5"/>
      <c r="Q19" s="5"/>
      <c r="R19" s="5"/>
      <c r="S19" s="19"/>
      <c r="T19" s="5"/>
      <c r="U19" s="20"/>
      <c r="V19" s="20"/>
      <c r="W19" s="5"/>
      <c r="X19" s="5"/>
      <c r="Y19" s="5"/>
      <c r="Z19" s="5"/>
      <c r="AA19" s="5"/>
      <c r="AB19" s="5"/>
      <c r="AC19" s="5"/>
      <c r="AD19" s="5"/>
      <c r="AE19" s="5"/>
      <c r="AF19" s="5"/>
      <c r="AG19" s="5"/>
      <c r="AH19" s="5"/>
      <c r="AI19" s="17"/>
      <c r="AJ19" s="21"/>
      <c r="AK19" s="5"/>
      <c r="AL19" s="12"/>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row>
    <row r="20" spans="1:144">
      <c r="B20" s="17"/>
      <c r="AL20" s="14"/>
    </row>
    <row r="21" spans="1:144">
      <c r="B21" s="17"/>
      <c r="AL21" s="14"/>
    </row>
    <row r="22" spans="1:144">
      <c r="B22" s="17"/>
      <c r="AL22" s="14"/>
    </row>
    <row r="23" spans="1:144">
      <c r="B23" s="17"/>
      <c r="AL23" s="14"/>
    </row>
    <row r="24" spans="1:144">
      <c r="AL24" s="14"/>
    </row>
    <row r="25" spans="1:144">
      <c r="AL25" s="14"/>
    </row>
    <row r="26" spans="1:144">
      <c r="AL26" s="14"/>
    </row>
  </sheetData>
  <mergeCells count="54">
    <mergeCell ref="B9:AK9"/>
    <mergeCell ref="AB7:AB8"/>
    <mergeCell ref="Q6:R6"/>
    <mergeCell ref="M7:M8"/>
    <mergeCell ref="N7:N8"/>
    <mergeCell ref="J6:J8"/>
    <mergeCell ref="O7:O8"/>
    <mergeCell ref="P7:P8"/>
    <mergeCell ref="Q7:Q8"/>
    <mergeCell ref="R7:R8"/>
    <mergeCell ref="H6:H8"/>
    <mergeCell ref="Y6:Y8"/>
    <mergeCell ref="B5:B8"/>
    <mergeCell ref="C5:C8"/>
    <mergeCell ref="D5:F5"/>
    <mergeCell ref="W6:W8"/>
    <mergeCell ref="M5:R5"/>
    <mergeCell ref="AJ5:AJ8"/>
    <mergeCell ref="G5:L5"/>
    <mergeCell ref="AK5:AK8"/>
    <mergeCell ref="W5:AD5"/>
    <mergeCell ref="AE5:AF6"/>
    <mergeCell ref="X6:X8"/>
    <mergeCell ref="AD7:AD8"/>
    <mergeCell ref="AG5:AH6"/>
    <mergeCell ref="AI5:AI8"/>
    <mergeCell ref="AE7:AE8"/>
    <mergeCell ref="AF7:AF8"/>
    <mergeCell ref="AG7:AG8"/>
    <mergeCell ref="AH7:AH8"/>
    <mergeCell ref="AA6:AA8"/>
    <mergeCell ref="AB6:AD6"/>
    <mergeCell ref="B1:C4"/>
    <mergeCell ref="D1:AI2"/>
    <mergeCell ref="AJ1:AK1"/>
    <mergeCell ref="AJ2:AK2"/>
    <mergeCell ref="D3:AI4"/>
    <mergeCell ref="AJ3:AK3"/>
    <mergeCell ref="AJ4:AK4"/>
    <mergeCell ref="AC7:AC8"/>
    <mergeCell ref="T5:T8"/>
    <mergeCell ref="U5:U8"/>
    <mergeCell ref="Z6:Z8"/>
    <mergeCell ref="S5:S8"/>
    <mergeCell ref="V5:V8"/>
    <mergeCell ref="K6:K8"/>
    <mergeCell ref="O6:P6"/>
    <mergeCell ref="M6:N6"/>
    <mergeCell ref="D6:D8"/>
    <mergeCell ref="E6:E8"/>
    <mergeCell ref="F6:F8"/>
    <mergeCell ref="G6:G8"/>
    <mergeCell ref="I6:I8"/>
    <mergeCell ref="L6:L8"/>
  </mergeCells>
  <phoneticPr fontId="13" type="noConversion"/>
  <printOptions horizontalCentered="1"/>
  <pageMargins left="0.23622047244094491" right="0.23622047244094491" top="0.74803149606299213" bottom="0.74803149606299213" header="0.31496062992125984" footer="0.31496062992125984"/>
  <pageSetup scale="2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6:I60"/>
  <sheetViews>
    <sheetView zoomScale="85" zoomScaleNormal="85" workbookViewId="0">
      <selection activeCell="E10" sqref="E10"/>
    </sheetView>
  </sheetViews>
  <sheetFormatPr baseColWidth="10" defaultRowHeight="14.5"/>
  <cols>
    <col min="4" max="4" width="32.1796875" customWidth="1"/>
    <col min="5" max="5" width="13.7265625" customWidth="1"/>
    <col min="6" max="6" width="20.1796875" customWidth="1"/>
  </cols>
  <sheetData>
    <row r="6" spans="4:6" ht="15" thickBot="1"/>
    <row r="7" spans="4:6" ht="15" thickBot="1">
      <c r="D7" s="69" t="s">
        <v>85</v>
      </c>
      <c r="E7" s="70" t="s">
        <v>86</v>
      </c>
      <c r="F7" s="70" t="s">
        <v>87</v>
      </c>
    </row>
    <row r="8" spans="4:6" ht="15" thickBot="1">
      <c r="D8" s="71" t="s">
        <v>24</v>
      </c>
      <c r="E8" s="72">
        <v>4</v>
      </c>
      <c r="F8" s="73">
        <f>E8/E11</f>
        <v>1</v>
      </c>
    </row>
    <row r="9" spans="4:6" ht="15" thickBot="1">
      <c r="D9" s="71" t="s">
        <v>26</v>
      </c>
      <c r="E9" s="72">
        <v>0</v>
      </c>
      <c r="F9" s="73">
        <f>E9/E11</f>
        <v>0</v>
      </c>
    </row>
    <row r="10" spans="4:6" ht="15" thickBot="1">
      <c r="D10" s="71" t="s">
        <v>101</v>
      </c>
      <c r="E10" s="72">
        <v>0</v>
      </c>
      <c r="F10" s="73">
        <f>E10/E11</f>
        <v>0</v>
      </c>
    </row>
    <row r="11" spans="4:6" ht="15" thickBot="1">
      <c r="D11" s="71" t="s">
        <v>89</v>
      </c>
      <c r="E11" s="72">
        <f>SUM(E8:E10)</f>
        <v>4</v>
      </c>
      <c r="F11" s="74">
        <f>SUM(F8:F10)</f>
        <v>1</v>
      </c>
    </row>
    <row r="16" spans="4:6" ht="15" thickBot="1"/>
    <row r="17" spans="4:6" ht="15" thickBot="1">
      <c r="D17" s="75" t="s">
        <v>90</v>
      </c>
      <c r="E17" s="76" t="s">
        <v>86</v>
      </c>
      <c r="F17" s="76" t="s">
        <v>87</v>
      </c>
    </row>
    <row r="18" spans="4:6" ht="15" thickBot="1">
      <c r="D18" s="71" t="s">
        <v>91</v>
      </c>
      <c r="E18" s="72">
        <v>8</v>
      </c>
      <c r="F18" s="73">
        <f>E18/E20</f>
        <v>1</v>
      </c>
    </row>
    <row r="19" spans="4:6" ht="15" thickBot="1">
      <c r="D19" s="71" t="s">
        <v>92</v>
      </c>
      <c r="E19" s="72">
        <v>0</v>
      </c>
      <c r="F19" s="73">
        <f>E19/E20</f>
        <v>0</v>
      </c>
    </row>
    <row r="20" spans="4:6" ht="15" thickBot="1">
      <c r="D20" s="71" t="s">
        <v>89</v>
      </c>
      <c r="E20" s="72">
        <f>SUM(E18:E19)</f>
        <v>8</v>
      </c>
      <c r="F20" s="74">
        <v>1</v>
      </c>
    </row>
    <row r="21" spans="4:6">
      <c r="D21" s="199"/>
      <c r="E21" s="199"/>
      <c r="F21" s="199"/>
    </row>
    <row r="22" spans="4:6">
      <c r="D22" s="77"/>
      <c r="E22" s="77"/>
      <c r="F22" s="77"/>
    </row>
    <row r="23" spans="4:6">
      <c r="D23" s="78"/>
      <c r="E23" s="79"/>
      <c r="F23" s="80"/>
    </row>
    <row r="24" spans="4:6">
      <c r="D24" s="78"/>
      <c r="E24" s="79"/>
      <c r="F24" s="79"/>
    </row>
    <row r="25" spans="4:6">
      <c r="D25" s="79"/>
      <c r="E25" s="79"/>
      <c r="F25" s="80"/>
    </row>
    <row r="28" spans="4:6">
      <c r="D28" s="77"/>
      <c r="E28" s="77"/>
      <c r="F28" s="77"/>
    </row>
    <row r="29" spans="4:6">
      <c r="D29" s="81"/>
      <c r="E29" s="79"/>
      <c r="F29" s="82"/>
    </row>
    <row r="30" spans="4:6">
      <c r="D30" s="81"/>
      <c r="E30" s="79"/>
      <c r="F30" s="82"/>
    </row>
    <row r="31" spans="4:6">
      <c r="D31" s="81"/>
      <c r="E31" s="79"/>
      <c r="F31" s="82"/>
    </row>
    <row r="34" spans="4:9">
      <c r="D34" s="6"/>
      <c r="E34" s="6"/>
      <c r="F34" s="6"/>
      <c r="G34" s="6"/>
      <c r="H34" s="6"/>
      <c r="I34" s="6"/>
    </row>
    <row r="35" spans="4:9">
      <c r="D35" s="89"/>
      <c r="E35" s="90"/>
      <c r="F35" s="90"/>
      <c r="G35" s="90"/>
      <c r="H35" s="6"/>
      <c r="I35" s="6"/>
    </row>
    <row r="36" spans="4:9" ht="51" customHeight="1">
      <c r="D36" s="91"/>
      <c r="E36" s="90"/>
      <c r="F36" s="92"/>
      <c r="G36" s="93"/>
      <c r="H36" s="6"/>
      <c r="I36" s="6"/>
    </row>
    <row r="37" spans="4:9">
      <c r="D37" s="94"/>
      <c r="E37" s="90"/>
      <c r="F37" s="92"/>
      <c r="G37" s="93"/>
      <c r="H37" s="6"/>
      <c r="I37" s="6"/>
    </row>
    <row r="38" spans="4:9">
      <c r="D38" s="91"/>
      <c r="E38" s="90"/>
      <c r="F38" s="92"/>
      <c r="G38" s="93"/>
      <c r="H38" s="6"/>
      <c r="I38" s="6"/>
    </row>
    <row r="39" spans="4:9">
      <c r="D39" s="91"/>
      <c r="E39" s="90"/>
      <c r="F39" s="92"/>
      <c r="G39" s="93"/>
      <c r="H39" s="6"/>
      <c r="I39" s="6"/>
    </row>
    <row r="40" spans="4:9">
      <c r="D40" s="95"/>
      <c r="E40" s="96"/>
      <c r="F40" s="92"/>
      <c r="G40" s="97"/>
      <c r="H40" s="6"/>
      <c r="I40" s="6"/>
    </row>
    <row r="41" spans="4:9">
      <c r="D41" s="6"/>
      <c r="E41" s="6"/>
      <c r="F41" s="6"/>
      <c r="G41" s="6"/>
      <c r="H41" s="6"/>
      <c r="I41" s="6"/>
    </row>
    <row r="48" spans="4:9" ht="15" thickBot="1"/>
    <row r="49" spans="4:6" ht="15" thickBot="1">
      <c r="D49" s="69" t="s">
        <v>85</v>
      </c>
      <c r="E49" s="70" t="s">
        <v>86</v>
      </c>
      <c r="F49" s="70" t="s">
        <v>87</v>
      </c>
    </row>
    <row r="50" spans="4:6" ht="15" thickBot="1">
      <c r="D50" s="71" t="s">
        <v>24</v>
      </c>
      <c r="E50" s="72">
        <v>0</v>
      </c>
      <c r="F50" s="83">
        <f>E50/E53</f>
        <v>0</v>
      </c>
    </row>
    <row r="51" spans="4:6" ht="15" thickBot="1">
      <c r="D51" s="71" t="s">
        <v>26</v>
      </c>
      <c r="E51" s="72">
        <v>9</v>
      </c>
      <c r="F51" s="83">
        <f>E51/E53</f>
        <v>0.375</v>
      </c>
    </row>
    <row r="52" spans="4:6" ht="15" thickBot="1">
      <c r="D52" s="71" t="s">
        <v>88</v>
      </c>
      <c r="E52" s="72">
        <v>15</v>
      </c>
      <c r="F52" s="83">
        <f>E52/E53</f>
        <v>0.625</v>
      </c>
    </row>
    <row r="53" spans="4:6" ht="15" thickBot="1">
      <c r="D53" s="71" t="s">
        <v>89</v>
      </c>
      <c r="E53" s="72">
        <f>SUM(E50:E52)</f>
        <v>24</v>
      </c>
      <c r="F53" s="84">
        <f>SUM(F50:F52)</f>
        <v>1</v>
      </c>
    </row>
    <row r="56" spans="4:6" ht="15" thickBot="1"/>
    <row r="57" spans="4:6" ht="15" thickBot="1">
      <c r="D57" s="75" t="s">
        <v>90</v>
      </c>
      <c r="E57" s="76" t="s">
        <v>86</v>
      </c>
      <c r="F57" s="76" t="s">
        <v>87</v>
      </c>
    </row>
    <row r="58" spans="4:6" ht="15" thickBot="1">
      <c r="D58" s="71" t="s">
        <v>91</v>
      </c>
      <c r="E58" s="72">
        <v>0</v>
      </c>
      <c r="F58" s="85" t="e">
        <f>E58/E60</f>
        <v>#DIV/0!</v>
      </c>
    </row>
    <row r="59" spans="4:6" ht="15" thickBot="1">
      <c r="D59" s="71" t="s">
        <v>92</v>
      </c>
      <c r="E59" s="72">
        <v>0</v>
      </c>
      <c r="F59" s="85" t="e">
        <f>E59/E60</f>
        <v>#DIV/0!</v>
      </c>
    </row>
    <row r="60" spans="4:6" ht="15" thickBot="1">
      <c r="D60" s="71" t="s">
        <v>89</v>
      </c>
      <c r="E60" s="72">
        <v>0</v>
      </c>
      <c r="F60" s="85" t="e">
        <f>SUM(F58:F59)</f>
        <v>#DIV/0!</v>
      </c>
    </row>
  </sheetData>
  <mergeCells count="1">
    <mergeCell ref="D21:F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FESTIVOS</vt:lpstr>
      <vt:lpstr>Consolidado</vt:lpstr>
      <vt:lpstr>PET PLANTA</vt:lpstr>
      <vt:lpstr>GRAFICOS (3)</vt:lpstr>
      <vt:lpstr>'PET PLANTA'!Área_de_impresión</vt:lpstr>
      <vt:lpstr>INSTALACION</vt:lpstr>
      <vt:lpstr>PRESTACION</vt:lpstr>
      <vt:lpstr>'PET PLANTA'!Títulos_a_imprimir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Carito</dc:creator>
  <cp:lastModifiedBy>Erika Jimena Osorio Cardona</cp:lastModifiedBy>
  <cp:lastPrinted>2022-11-29T15:58:00Z</cp:lastPrinted>
  <dcterms:created xsi:type="dcterms:W3CDTF">2022-01-04T16:27:56Z</dcterms:created>
  <dcterms:modified xsi:type="dcterms:W3CDTF">2023-12-05T14:14:47Z</dcterms:modified>
</cp:coreProperties>
</file>